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6" windowWidth="19092" windowHeight="12012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F6" i="1"/>
  <c r="F7"/>
  <c r="C8" s="1"/>
  <c r="F10"/>
  <c r="F11"/>
  <c r="F12"/>
  <c r="F13"/>
  <c r="C14" s="1"/>
  <c r="F16"/>
  <c r="F17"/>
  <c r="F18"/>
  <c r="F19"/>
  <c r="F20"/>
  <c r="F21"/>
  <c r="F22"/>
  <c r="F23"/>
  <c r="F24"/>
  <c r="F25"/>
  <c r="F26"/>
  <c r="F27"/>
  <c r="F28"/>
  <c r="F29"/>
  <c r="F30"/>
  <c r="F31"/>
  <c r="F32"/>
  <c r="F36"/>
  <c r="F37"/>
  <c r="F38"/>
  <c r="C39" s="1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C79" s="1"/>
  <c r="C114" s="1"/>
  <c r="F82"/>
  <c r="F83"/>
  <c r="F84"/>
  <c r="F85"/>
  <c r="F86"/>
  <c r="F87"/>
  <c r="F88"/>
  <c r="F89"/>
  <c r="F90"/>
  <c r="F91"/>
  <c r="D93" s="1"/>
  <c r="C115" s="1"/>
  <c r="F98"/>
  <c r="D100" s="1"/>
  <c r="F102"/>
  <c r="F103"/>
  <c r="F104"/>
  <c r="D105" s="1"/>
  <c r="C116" s="1"/>
  <c r="F108"/>
  <c r="D110" s="1"/>
  <c r="C117" s="1"/>
  <c r="F5"/>
  <c r="C33" l="1"/>
  <c r="C113"/>
  <c r="C118" s="1"/>
</calcChain>
</file>

<file path=xl/sharedStrings.xml><?xml version="1.0" encoding="utf-8"?>
<sst xmlns="http://schemas.openxmlformats.org/spreadsheetml/2006/main" count="190" uniqueCount="112">
  <si>
    <t>Kol.</t>
  </si>
  <si>
    <t>En.</t>
  </si>
  <si>
    <t>PRIPRAVLJALNA DELA</t>
  </si>
  <si>
    <t>Zakoličba predvidenih kabelskih tras, trasiranje (zarisovanje) (smerni kabli)</t>
  </si>
  <si>
    <t>m</t>
  </si>
  <si>
    <t>Zakoličba obstoječih kabelskih tras, trasiranje (optika, telefon, DEM kabli, elektro, KTV, kanalizacija, ...)</t>
  </si>
  <si>
    <t>Zavarovanje: kabelskega jarka</t>
  </si>
  <si>
    <t>GRADBENA DELA</t>
  </si>
  <si>
    <t>Ročni in strojni izkop kabelskega jarka in jam v zemljišču, dimenzij: 400 x 0,3 x 0,9 m</t>
  </si>
  <si>
    <t>kpl</t>
  </si>
  <si>
    <t>Izdelava kabelske blazine iz drobnega peska (širine 0,3 m in debeline 0,2 m</t>
  </si>
  <si>
    <t>Ročni in strojni zasip kabelskega jarka v zemljišču z nabijanjem po plasteh, komplet</t>
  </si>
  <si>
    <t>Ročni in strojni izkop kabelskega za potrebo izdelave ozemljila 100x0,6m</t>
  </si>
  <si>
    <t>ELEKTRO MONTAŽNA DELA</t>
  </si>
  <si>
    <r>
      <t xml:space="preserve">Dobava in polaganje zemeljskega kabla 0,6 / 1kV v traso jarka, komplet: </t>
    </r>
    <r>
      <rPr>
        <sz val="11"/>
        <color theme="1"/>
        <rFont val="Times New Roman"/>
        <family val="1"/>
        <charset val="238"/>
      </rPr>
      <t>E-AY2Y-J 4x70mm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 xml:space="preserve"> + 1,5mm</t>
    </r>
    <r>
      <rPr>
        <vertAlign val="superscript"/>
        <sz val="11"/>
        <color theme="1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 xml:space="preserve"> v zaščitni cevi fi 110mm</t>
    </r>
  </si>
  <si>
    <t>Priklop NN kabla Al 4x70+1,5 mm2 v novo PMO s potrebnim drobnim materialom</t>
  </si>
  <si>
    <t>Priklop novega NN kabla v TP na izvod zbiralnic</t>
  </si>
  <si>
    <t xml:space="preserve">Prenapetostni odvodnik razred II za zunanjo montažo, odvodnika prenapetosti z ozemljitvenim </t>
  </si>
  <si>
    <t>vijakom in nosilcem, Uc320V, Up2kV pri In15kA, Imax40kA oblike 8/20s, na fazni vodnik</t>
  </si>
  <si>
    <t>kos</t>
  </si>
  <si>
    <t>RAZDELILEC (dobava in montaža)</t>
  </si>
  <si>
    <t>Dobava tipske prostostoječe priključno merilne omarice PMO, z ustreznim temeljem za uvod in izvod kablov, iz nerjavečega materiala, IP65, opremljen z ključavnicami in napisi, ter fizično pregrado med napajalnim in merilnim delom. Vrata se morajo zapirati s tritočkovnim sistemom in zaklepati s tipsko DES ključavnico z vgrajeno opremo:</t>
  </si>
  <si>
    <t>Varovalni ločilnik 3P 00/160A PL.</t>
  </si>
  <si>
    <t>kom</t>
  </si>
  <si>
    <t>Varovalni vložek NV 100 EC 100A</t>
  </si>
  <si>
    <t>Varovalni vložek NV 100 EC 50A</t>
  </si>
  <si>
    <t>Sponka VS 70mm2</t>
  </si>
  <si>
    <t>Kabel čevel 16mm2</t>
  </si>
  <si>
    <t>Prenapetostni odvodnik B2</t>
  </si>
  <si>
    <t>dokumentacija, napisi, drobni vezni in montažni material</t>
  </si>
  <si>
    <t>Opozorilni trak položen v zemlji nad kablom, komplet</t>
  </si>
  <si>
    <t>Valjanec Fe-Zn 25x4mm, položen v zemljo nad napajalnim kablom</t>
  </si>
  <si>
    <t>Prevoz materiala in nepredvidena montažna dela (5 % montažnih del)</t>
  </si>
  <si>
    <t>Kpl</t>
  </si>
  <si>
    <t>PREDIZMERAMI lN PROJEKTANTSKO OCENO – ČN Sveta Ana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</si>
  <si>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Times New Roman"/>
        <family val="1"/>
        <charset val="238"/>
      </rPr>
      <t>NN priključek</t>
    </r>
  </si>
  <si>
    <t>OSTALA DELA</t>
  </si>
  <si>
    <t>Izvedba meritev na kablih in izvedba meritev ozemljitvene upornosti</t>
  </si>
  <si>
    <t>Izdelava elaborata za vris v kataster komunalnih vodov</t>
  </si>
  <si>
    <t>Izdelava PID dokumentacije</t>
  </si>
  <si>
    <r>
      <t>B.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Times New Roman"/>
        <family val="1"/>
        <charset val="238"/>
      </rPr>
      <t>Razvodna omarica R-G in priključitev porabnikov</t>
    </r>
  </si>
  <si>
    <t>OMARA ENERGETSKEGA RAZVODA IN UPRAVLJANJA R-G</t>
  </si>
  <si>
    <t>Dobava in polaganje kabla NYY-J 4x16 do omare PMO</t>
  </si>
  <si>
    <t>Dobava in polaganje kabla NYY-J 5x6</t>
  </si>
  <si>
    <t>Dobava in polaganje kabla NYY-J 5x4</t>
  </si>
  <si>
    <t>Dobava in polaganje kabla NYY-J 5x2,5</t>
  </si>
  <si>
    <t>Dobava in polaganje kabla NYY-J 3x1,5</t>
  </si>
  <si>
    <t>Dobava in montaža kabla TK59 3 x 4 x 0,6 GM</t>
  </si>
  <si>
    <t>Dobava in montaža zaščitnih cevi fi 30</t>
  </si>
  <si>
    <t>Dobava in montaža zaščitnih cevi fi 60</t>
  </si>
  <si>
    <t>Dobava in montaža zaščitnih cevi fi 90</t>
  </si>
  <si>
    <t>Dobava in montaža zaščitnih cevi fi 110</t>
  </si>
  <si>
    <t xml:space="preserve">Postavitev in ureditev omare energetskega razvoda in upravljanja  </t>
  </si>
  <si>
    <t>SB-G 1000x1400x320</t>
  </si>
  <si>
    <t>- glavno stikalo - 3/63A</t>
  </si>
  <si>
    <t>1</t>
  </si>
  <si>
    <t>- stikalo RCD 40/0,3A z FSE daljinskim vklopom</t>
  </si>
  <si>
    <t>- instal. odkl. 4A/1p</t>
  </si>
  <si>
    <t>- instal. odkl. 10A/1p</t>
  </si>
  <si>
    <t>3</t>
  </si>
  <si>
    <t>- instal. odkl. 16A/1p</t>
  </si>
  <si>
    <t>- instal. odkl. 16A/3p</t>
  </si>
  <si>
    <t>2</t>
  </si>
  <si>
    <t>- Varovalčno stikalo tropolno z varovalkami 3x25A</t>
  </si>
  <si>
    <t>- Varovalčno stikalo tropolno z varovalkami 3x35A</t>
  </si>
  <si>
    <t>- kontaktor IK 21-10</t>
  </si>
  <si>
    <t>7</t>
  </si>
  <si>
    <t>- motorska zaščita z termično zaščito</t>
  </si>
  <si>
    <t>- preklopno stikalo MREŽA - AGREGAT</t>
  </si>
  <si>
    <t>- 3f vtičnica za priklop AGREGATA</t>
  </si>
  <si>
    <t>- Prenapetostna zaščita VM-DC 24V</t>
  </si>
  <si>
    <t>- grelni element s termostatom</t>
  </si>
  <si>
    <t>- Napajalnik, glajen 24V/200VA, 7,5A</t>
  </si>
  <si>
    <t>- vrstne sponke</t>
  </si>
  <si>
    <t>- prenapetostna zaščita razreda "B2"</t>
  </si>
  <si>
    <t>4</t>
  </si>
  <si>
    <t>- prenapetostna zaščita razreda "C", VARTEC VVP 255</t>
  </si>
  <si>
    <t>- zaščitna zbiralka</t>
  </si>
  <si>
    <t>- glavna zbiralka za izenačitev nap. potenciala</t>
  </si>
  <si>
    <t>- nična zbiralka</t>
  </si>
  <si>
    <t>-drobni in vezni material</t>
  </si>
  <si>
    <t>Nepredvidena dela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</si>
  <si>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1"/>
        <color rgb="FF000000"/>
        <rFont val="Times New Roman"/>
        <family val="1"/>
        <charset val="238"/>
      </rPr>
      <t>IZVEDBA ELEKTROINSTALACIJ</t>
    </r>
  </si>
  <si>
    <t>Montaža in dobava signalizacijske svetilke - oranžna</t>
  </si>
  <si>
    <t>Montaža in dobava plastičnih instalacijskih cevi PN 16, položenih nadometno, komplet z razvodnimi dozami in pritrdilnim materialom</t>
  </si>
  <si>
    <t>Dobava in polaganje vodnikov NYM-J 3x2,5 mm2</t>
  </si>
  <si>
    <t>Dobava in polaganje vodnikov NYM-J 3x1,5 mm2</t>
  </si>
  <si>
    <t>Dobava in polaganje vodnikov NYM-J 2x1,5 mm2</t>
  </si>
  <si>
    <t>Dobava in polaganje vodnika H07V-K 6mm2 za izenačevanje potenciala In povezavo kovinskih mas, komplet z objemkami in pritrdilnim materialom</t>
  </si>
  <si>
    <t>Montaža in dobava nadometne doze za izenačevanje potencialov, komplet s Cu zbiralko in pritrdilnim materialom</t>
  </si>
  <si>
    <t>Izvedba ozemljitvenih povezav med cevmi vodovoda na mestih uporabe F, FF, T.. komadov (bakrena izolirana fino žična pletenica 16mm2 s kabelskima čevljema + vijačni spoj z zobato podložko)</t>
  </si>
  <si>
    <t>Dobava in izvedba ozemljilnega sistema izvedenega s RF fi 10 (povezave z temeljnim ozemljilom, povezave z ograjo objekta in ostalim kovinskimi masami, križne sponke ipd)</t>
  </si>
  <si>
    <t>Dobava in montaža kablov LiY-CY 5x1 za meritve</t>
  </si>
  <si>
    <r>
      <t>A.</t>
    </r>
    <r>
      <rPr>
        <b/>
        <sz val="7"/>
        <color rgb="FF000000"/>
        <rFont val="Times New Roman"/>
        <family val="1"/>
        <charset val="238"/>
      </rPr>
      <t xml:space="preserve">    </t>
    </r>
    <r>
      <rPr>
        <b/>
        <sz val="11"/>
        <color rgb="FF000000"/>
        <rFont val="Times New Roman"/>
        <family val="1"/>
        <charset val="238"/>
      </rPr>
      <t>IZVEDBA UPRAVLJANJA</t>
    </r>
  </si>
  <si>
    <t>krmilnik in komunikacija</t>
  </si>
  <si>
    <t>Komplet krmilnik z napajalno enoto, digitalnimi vhodi,digitalnimi izhodi, analognimi vhodi z GSM-GPRS modulom za prenos, ohišje za montažo</t>
  </si>
  <si>
    <t>elektro oprema in storitve</t>
  </si>
  <si>
    <t>nivojsko plovno stikalo</t>
  </si>
  <si>
    <t>galvanska ločitev digitalnih signalov</t>
  </si>
  <si>
    <t xml:space="preserve">programska oprema krmilnika in na nadzornem centru ter spustitev v pogon </t>
  </si>
  <si>
    <t>E. DOKUMENATCIJA</t>
  </si>
  <si>
    <t>REKAPITULACIJA</t>
  </si>
  <si>
    <t>A   Priključna omarica PMO</t>
  </si>
  <si>
    <t>B   Omara energetskega razvoda in upravljanja R-G</t>
  </si>
  <si>
    <t>C   Izvedba elektroinštalacij</t>
  </si>
  <si>
    <t>D   Izvedba upravljanja</t>
  </si>
  <si>
    <t>E   Dokumentacija</t>
  </si>
  <si>
    <t>CENA</t>
  </si>
  <si>
    <t>SKUPAJ</t>
  </si>
  <si>
    <t>Skupaj brez DDV:</t>
  </si>
  <si>
    <t>5 % od vseh del</t>
  </si>
  <si>
    <t>5 % vseh del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</si>
</sst>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1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 indent="2"/>
    </xf>
    <xf numFmtId="0" fontId="2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top"/>
    </xf>
    <xf numFmtId="0" fontId="4" fillId="3" borderId="3" xfId="0" applyFont="1" applyFill="1" applyBorder="1" applyAlignment="1">
      <alignment horizontal="center" wrapText="1"/>
    </xf>
    <xf numFmtId="0" fontId="0" fillId="3" borderId="4" xfId="0" applyFill="1" applyBorder="1" applyAlignment="1">
      <alignment vertical="top"/>
    </xf>
    <xf numFmtId="0" fontId="5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right" vertical="top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4" xfId="0" applyBorder="1" applyAlignment="1">
      <alignment vertical="top"/>
    </xf>
    <xf numFmtId="0" fontId="8" fillId="3" borderId="1" xfId="0" applyFont="1" applyFill="1" applyBorder="1" applyAlignment="1">
      <alignment horizontal="left" wrapText="1" indent="2"/>
    </xf>
    <xf numFmtId="0" fontId="0" fillId="3" borderId="2" xfId="0" applyFill="1" applyBorder="1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1" fillId="0" borderId="0" xfId="0" applyFont="1"/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8"/>
  <sheetViews>
    <sheetView tabSelected="1" topLeftCell="A52" zoomScaleNormal="100" workbookViewId="0">
      <selection activeCell="C79" sqref="C79"/>
    </sheetView>
  </sheetViews>
  <sheetFormatPr defaultRowHeight="14.4"/>
  <cols>
    <col min="1" max="1" width="9.109375" customWidth="1"/>
    <col min="2" max="2" width="44" customWidth="1"/>
    <col min="3" max="3" width="16" customWidth="1"/>
    <col min="4" max="4" width="14.109375" customWidth="1"/>
  </cols>
  <sheetData>
    <row r="1" spans="1:6" ht="31.2">
      <c r="B1" s="23" t="s">
        <v>34</v>
      </c>
    </row>
    <row r="2" spans="1:6" ht="16.2" thickBot="1">
      <c r="B2" s="24" t="s">
        <v>35</v>
      </c>
    </row>
    <row r="3" spans="1:6" ht="16.2" thickBot="1">
      <c r="A3" s="1"/>
      <c r="B3" s="2"/>
      <c r="C3" s="3" t="s">
        <v>0</v>
      </c>
      <c r="D3" s="3" t="s">
        <v>1</v>
      </c>
      <c r="E3" t="s">
        <v>107</v>
      </c>
      <c r="F3" t="s">
        <v>108</v>
      </c>
    </row>
    <row r="4" spans="1:6" ht="16.2" thickBot="1">
      <c r="A4" s="5"/>
      <c r="B4" s="6" t="s">
        <v>2</v>
      </c>
      <c r="C4" s="7"/>
      <c r="D4" s="7"/>
    </row>
    <row r="5" spans="1:6" ht="38.25" customHeight="1" thickBot="1">
      <c r="A5" s="8">
        <v>1</v>
      </c>
      <c r="B5" s="9" t="s">
        <v>3</v>
      </c>
      <c r="C5" s="10">
        <v>400</v>
      </c>
      <c r="D5" s="10" t="s">
        <v>4</v>
      </c>
      <c r="F5">
        <f>C5*E5</f>
        <v>0</v>
      </c>
    </row>
    <row r="6" spans="1:6" ht="54" customHeight="1" thickBot="1">
      <c r="A6" s="8">
        <v>2</v>
      </c>
      <c r="B6" s="9" t="s">
        <v>5</v>
      </c>
      <c r="C6" s="10">
        <v>400</v>
      </c>
      <c r="D6" s="10" t="s">
        <v>4</v>
      </c>
      <c r="F6">
        <f t="shared" ref="F6:F69" si="0">C6*E6</f>
        <v>0</v>
      </c>
    </row>
    <row r="7" spans="1:6" ht="32.25" customHeight="1" thickBot="1">
      <c r="A7" s="8">
        <v>3</v>
      </c>
      <c r="B7" s="9" t="s">
        <v>6</v>
      </c>
      <c r="C7" s="10">
        <v>400</v>
      </c>
      <c r="D7" s="10" t="s">
        <v>4</v>
      </c>
      <c r="F7">
        <f t="shared" si="0"/>
        <v>0</v>
      </c>
    </row>
    <row r="8" spans="1:6" ht="16.2" thickBot="1">
      <c r="A8" s="11"/>
      <c r="B8" s="13"/>
      <c r="C8" s="14">
        <f>F7+F6+F5</f>
        <v>0</v>
      </c>
      <c r="D8" s="14"/>
    </row>
    <row r="9" spans="1:6" ht="16.2" thickBot="1">
      <c r="A9" s="4"/>
      <c r="B9" s="6" t="s">
        <v>7</v>
      </c>
      <c r="C9" s="15"/>
      <c r="D9" s="15"/>
    </row>
    <row r="10" spans="1:6" ht="39" customHeight="1" thickBot="1">
      <c r="A10" s="8">
        <v>1</v>
      </c>
      <c r="B10" s="9" t="s">
        <v>8</v>
      </c>
      <c r="C10" s="16">
        <v>1</v>
      </c>
      <c r="D10" s="16" t="s">
        <v>9</v>
      </c>
      <c r="F10">
        <f t="shared" si="0"/>
        <v>0</v>
      </c>
    </row>
    <row r="11" spans="1:6" ht="39.75" customHeight="1" thickBot="1">
      <c r="A11" s="8">
        <v>2</v>
      </c>
      <c r="B11" s="17" t="s">
        <v>10</v>
      </c>
      <c r="C11" s="16">
        <v>1</v>
      </c>
      <c r="D11" s="16" t="s">
        <v>9</v>
      </c>
      <c r="F11">
        <f t="shared" si="0"/>
        <v>0</v>
      </c>
    </row>
    <row r="12" spans="1:6" ht="42.75" customHeight="1" thickBot="1">
      <c r="A12" s="8">
        <v>3</v>
      </c>
      <c r="B12" s="9" t="s">
        <v>11</v>
      </c>
      <c r="C12" s="16">
        <v>1</v>
      </c>
      <c r="D12" s="16" t="s">
        <v>9</v>
      </c>
      <c r="F12">
        <f t="shared" si="0"/>
        <v>0</v>
      </c>
    </row>
    <row r="13" spans="1:6" ht="42.75" customHeight="1" thickBot="1">
      <c r="A13" s="8">
        <v>5</v>
      </c>
      <c r="B13" s="9" t="s">
        <v>12</v>
      </c>
      <c r="C13" s="16">
        <v>1</v>
      </c>
      <c r="D13" s="16" t="s">
        <v>9</v>
      </c>
      <c r="F13">
        <f t="shared" si="0"/>
        <v>0</v>
      </c>
    </row>
    <row r="14" spans="1:6" ht="16.2" thickBot="1">
      <c r="A14" s="11"/>
      <c r="B14" s="12"/>
      <c r="C14" s="18">
        <f>F13+F12+F11+F10</f>
        <v>0</v>
      </c>
      <c r="D14" s="18"/>
    </row>
    <row r="15" spans="1:6" ht="16.2" thickBot="1">
      <c r="A15" s="5"/>
      <c r="B15" s="6" t="s">
        <v>13</v>
      </c>
      <c r="C15" s="7"/>
      <c r="D15" s="7"/>
    </row>
    <row r="16" spans="1:6" ht="64.5" customHeight="1" thickBot="1">
      <c r="A16" s="8">
        <v>1</v>
      </c>
      <c r="B16" s="9" t="s">
        <v>14</v>
      </c>
      <c r="C16" s="19">
        <v>400</v>
      </c>
      <c r="D16" s="19" t="s">
        <v>4</v>
      </c>
      <c r="F16">
        <f t="shared" si="0"/>
        <v>0</v>
      </c>
    </row>
    <row r="17" spans="1:6" ht="47.25" customHeight="1" thickBot="1">
      <c r="A17" s="8">
        <v>3</v>
      </c>
      <c r="B17" s="9" t="s">
        <v>15</v>
      </c>
      <c r="C17" s="10">
        <v>1</v>
      </c>
      <c r="D17" s="10" t="s">
        <v>9</v>
      </c>
      <c r="F17">
        <f t="shared" si="0"/>
        <v>0</v>
      </c>
    </row>
    <row r="18" spans="1:6" ht="30.75" customHeight="1" thickBot="1">
      <c r="A18" s="8">
        <v>4</v>
      </c>
      <c r="B18" s="9" t="s">
        <v>16</v>
      </c>
      <c r="C18" s="10">
        <v>1</v>
      </c>
      <c r="D18" s="10" t="s">
        <v>9</v>
      </c>
      <c r="F18">
        <f t="shared" si="0"/>
        <v>0</v>
      </c>
    </row>
    <row r="19" spans="1:6" ht="47.25" customHeight="1">
      <c r="A19" s="50">
        <v>6</v>
      </c>
      <c r="B19" s="20" t="s">
        <v>17</v>
      </c>
      <c r="C19" s="50">
        <v>3</v>
      </c>
      <c r="D19" s="50" t="s">
        <v>19</v>
      </c>
      <c r="F19">
        <f t="shared" si="0"/>
        <v>0</v>
      </c>
    </row>
    <row r="20" spans="1:6" ht="55.5" customHeight="1" thickBot="1">
      <c r="A20" s="51"/>
      <c r="B20" s="21" t="s">
        <v>18</v>
      </c>
      <c r="C20" s="51"/>
      <c r="D20" s="51"/>
      <c r="F20">
        <f t="shared" si="0"/>
        <v>0</v>
      </c>
    </row>
    <row r="21" spans="1:6" ht="40.5" customHeight="1" thickBot="1">
      <c r="A21" s="8">
        <v>7</v>
      </c>
      <c r="B21" s="9" t="s">
        <v>20</v>
      </c>
      <c r="C21" s="14">
        <v>2</v>
      </c>
      <c r="D21" s="14" t="s">
        <v>19</v>
      </c>
      <c r="F21">
        <f t="shared" si="0"/>
        <v>0</v>
      </c>
    </row>
    <row r="22" spans="1:6" ht="137.25" customHeight="1" thickBot="1">
      <c r="A22" s="11"/>
      <c r="B22" s="9" t="s">
        <v>21</v>
      </c>
      <c r="C22" s="14"/>
      <c r="D22" s="14"/>
      <c r="F22">
        <f t="shared" si="0"/>
        <v>0</v>
      </c>
    </row>
    <row r="23" spans="1:6" ht="33.75" customHeight="1" thickBot="1">
      <c r="A23" s="8">
        <v>8</v>
      </c>
      <c r="B23" s="9" t="s">
        <v>22</v>
      </c>
      <c r="C23" s="19">
        <v>2</v>
      </c>
      <c r="D23" s="19" t="s">
        <v>23</v>
      </c>
      <c r="F23">
        <f t="shared" si="0"/>
        <v>0</v>
      </c>
    </row>
    <row r="24" spans="1:6" ht="27.75" customHeight="1" thickBot="1">
      <c r="A24" s="8">
        <v>9</v>
      </c>
      <c r="B24" s="9" t="s">
        <v>24</v>
      </c>
      <c r="C24" s="19">
        <v>3</v>
      </c>
      <c r="D24" s="19" t="s">
        <v>23</v>
      </c>
      <c r="F24">
        <f t="shared" si="0"/>
        <v>0</v>
      </c>
    </row>
    <row r="25" spans="1:6" ht="30.75" customHeight="1" thickBot="1">
      <c r="A25" s="8">
        <v>10</v>
      </c>
      <c r="B25" s="9" t="s">
        <v>25</v>
      </c>
      <c r="C25" s="19">
        <v>3</v>
      </c>
      <c r="D25" s="19" t="s">
        <v>23</v>
      </c>
      <c r="F25">
        <f t="shared" si="0"/>
        <v>0</v>
      </c>
    </row>
    <row r="26" spans="1:6" ht="27.75" customHeight="1" thickBot="1">
      <c r="A26" s="8">
        <v>11</v>
      </c>
      <c r="B26" s="9" t="s">
        <v>26</v>
      </c>
      <c r="C26" s="19">
        <v>4</v>
      </c>
      <c r="D26" s="19" t="s">
        <v>23</v>
      </c>
      <c r="F26">
        <f t="shared" si="0"/>
        <v>0</v>
      </c>
    </row>
    <row r="27" spans="1:6" ht="30" customHeight="1" thickBot="1">
      <c r="A27" s="8">
        <v>12</v>
      </c>
      <c r="B27" s="21" t="s">
        <v>27</v>
      </c>
      <c r="C27" s="10">
        <v>8</v>
      </c>
      <c r="D27" s="19" t="s">
        <v>23</v>
      </c>
      <c r="F27">
        <f t="shared" si="0"/>
        <v>0</v>
      </c>
    </row>
    <row r="28" spans="1:6" ht="32.25" customHeight="1" thickBot="1">
      <c r="A28" s="8">
        <v>13</v>
      </c>
      <c r="B28" s="21" t="s">
        <v>28</v>
      </c>
      <c r="C28" s="10">
        <v>3</v>
      </c>
      <c r="D28" s="10" t="s">
        <v>19</v>
      </c>
      <c r="F28">
        <f t="shared" si="0"/>
        <v>0</v>
      </c>
    </row>
    <row r="29" spans="1:6" ht="41.25" customHeight="1" thickBot="1">
      <c r="A29" s="8">
        <v>14</v>
      </c>
      <c r="B29" s="21" t="s">
        <v>29</v>
      </c>
      <c r="C29" s="10">
        <v>1</v>
      </c>
      <c r="D29" s="10" t="s">
        <v>9</v>
      </c>
      <c r="F29">
        <f t="shared" si="0"/>
        <v>0</v>
      </c>
    </row>
    <row r="30" spans="1:6" ht="41.25" customHeight="1" thickBot="1">
      <c r="A30" s="8">
        <v>15</v>
      </c>
      <c r="B30" s="9" t="s">
        <v>30</v>
      </c>
      <c r="C30" s="19">
        <v>400</v>
      </c>
      <c r="D30" s="19" t="s">
        <v>4</v>
      </c>
      <c r="F30">
        <f t="shared" si="0"/>
        <v>0</v>
      </c>
    </row>
    <row r="31" spans="1:6" ht="45" customHeight="1" thickBot="1">
      <c r="A31" s="8">
        <v>16</v>
      </c>
      <c r="B31" s="9" t="s">
        <v>31</v>
      </c>
      <c r="C31" s="19">
        <v>400</v>
      </c>
      <c r="D31" s="19" t="s">
        <v>4</v>
      </c>
      <c r="F31">
        <f t="shared" si="0"/>
        <v>0</v>
      </c>
    </row>
    <row r="32" spans="1:6" ht="41.25" customHeight="1" thickBot="1">
      <c r="A32" s="8">
        <v>17</v>
      </c>
      <c r="B32" s="21" t="s">
        <v>32</v>
      </c>
      <c r="C32" s="10">
        <v>1</v>
      </c>
      <c r="D32" s="10" t="s">
        <v>33</v>
      </c>
      <c r="F32">
        <f t="shared" si="0"/>
        <v>0</v>
      </c>
    </row>
    <row r="33" spans="1:6" ht="16.2" thickBot="1">
      <c r="A33" s="11"/>
      <c r="B33" s="12"/>
      <c r="C33" s="22">
        <f>F32+F31+F30+F29+F28+F27+F26+F25+F24+F23+F22+F21+F20+F19+F18+F17+F16</f>
        <v>0</v>
      </c>
      <c r="D33" s="22"/>
    </row>
    <row r="34" spans="1:6" ht="15" thickBot="1"/>
    <row r="35" spans="1:6" ht="16.2" thickBot="1">
      <c r="A35" s="25"/>
      <c r="B35" s="26" t="s">
        <v>36</v>
      </c>
      <c r="C35" s="27"/>
      <c r="D35" s="27"/>
    </row>
    <row r="36" spans="1:6" ht="28.2" thickBot="1">
      <c r="A36" s="8">
        <v>1</v>
      </c>
      <c r="B36" s="21" t="s">
        <v>37</v>
      </c>
      <c r="C36" s="19">
        <v>1</v>
      </c>
      <c r="D36" s="19" t="s">
        <v>9</v>
      </c>
      <c r="F36">
        <f t="shared" si="0"/>
        <v>0</v>
      </c>
    </row>
    <row r="37" spans="1:6" ht="28.2" thickBot="1">
      <c r="A37" s="8">
        <v>2</v>
      </c>
      <c r="B37" s="21" t="s">
        <v>38</v>
      </c>
      <c r="C37" s="19">
        <v>1</v>
      </c>
      <c r="D37" s="19" t="s">
        <v>9</v>
      </c>
      <c r="F37">
        <f t="shared" si="0"/>
        <v>0</v>
      </c>
    </row>
    <row r="38" spans="1:6" ht="15" thickBot="1">
      <c r="A38" s="8">
        <v>3</v>
      </c>
      <c r="B38" s="21" t="s">
        <v>39</v>
      </c>
      <c r="C38" s="10">
        <v>1</v>
      </c>
      <c r="D38" s="10" t="s">
        <v>9</v>
      </c>
      <c r="F38">
        <f t="shared" si="0"/>
        <v>0</v>
      </c>
    </row>
    <row r="39" spans="1:6" ht="16.2" thickBot="1">
      <c r="A39" s="28"/>
      <c r="B39" s="29"/>
      <c r="C39" s="29">
        <f>F38+F37+F36</f>
        <v>0</v>
      </c>
      <c r="D39" s="29"/>
    </row>
    <row r="41" spans="1:6" ht="16.2" thickBot="1">
      <c r="B41" s="24" t="s">
        <v>40</v>
      </c>
    </row>
    <row r="42" spans="1:6" ht="15" thickBot="1">
      <c r="B42" s="30"/>
      <c r="C42" s="31"/>
      <c r="D42" s="31"/>
    </row>
    <row r="43" spans="1:6" ht="28.8" thickBot="1">
      <c r="B43" s="32" t="s">
        <v>41</v>
      </c>
      <c r="C43" s="33"/>
      <c r="D43" s="33"/>
    </row>
    <row r="44" spans="1:6" ht="28.8" thickBot="1">
      <c r="B44" s="34" t="s">
        <v>42</v>
      </c>
      <c r="C44" s="35">
        <v>5</v>
      </c>
      <c r="D44" s="35" t="s">
        <v>4</v>
      </c>
      <c r="F44">
        <f t="shared" si="0"/>
        <v>0</v>
      </c>
    </row>
    <row r="45" spans="1:6" ht="15" thickBot="1">
      <c r="B45" s="34" t="s">
        <v>43</v>
      </c>
      <c r="C45" s="35">
        <v>100</v>
      </c>
      <c r="D45" s="35" t="s">
        <v>4</v>
      </c>
      <c r="F45">
        <f t="shared" si="0"/>
        <v>0</v>
      </c>
    </row>
    <row r="46" spans="1:6" ht="15" thickBot="1">
      <c r="B46" s="34" t="s">
        <v>44</v>
      </c>
      <c r="C46" s="35">
        <v>70</v>
      </c>
      <c r="D46" s="35" t="s">
        <v>4</v>
      </c>
      <c r="F46">
        <f t="shared" si="0"/>
        <v>0</v>
      </c>
    </row>
    <row r="47" spans="1:6" ht="15" thickBot="1">
      <c r="B47" s="34" t="s">
        <v>45</v>
      </c>
      <c r="C47" s="35">
        <v>220</v>
      </c>
      <c r="D47" s="35" t="s">
        <v>4</v>
      </c>
      <c r="F47">
        <f t="shared" si="0"/>
        <v>0</v>
      </c>
    </row>
    <row r="48" spans="1:6" ht="15" thickBot="1">
      <c r="B48" s="34" t="s">
        <v>46</v>
      </c>
      <c r="C48" s="35">
        <v>80</v>
      </c>
      <c r="D48" s="35" t="s">
        <v>4</v>
      </c>
      <c r="F48">
        <f t="shared" si="0"/>
        <v>0</v>
      </c>
    </row>
    <row r="49" spans="2:6" ht="15" thickBot="1">
      <c r="B49" s="36" t="s">
        <v>47</v>
      </c>
      <c r="C49" s="35">
        <v>40</v>
      </c>
      <c r="D49" s="35" t="s">
        <v>4</v>
      </c>
      <c r="F49">
        <f t="shared" si="0"/>
        <v>0</v>
      </c>
    </row>
    <row r="50" spans="2:6" ht="15" thickBot="1">
      <c r="B50" s="34" t="s">
        <v>48</v>
      </c>
      <c r="C50" s="35">
        <v>30</v>
      </c>
      <c r="D50" s="35" t="s">
        <v>4</v>
      </c>
      <c r="F50">
        <f t="shared" si="0"/>
        <v>0</v>
      </c>
    </row>
    <row r="51" spans="2:6" ht="15" thickBot="1">
      <c r="B51" s="34" t="s">
        <v>49</v>
      </c>
      <c r="C51" s="35">
        <v>20</v>
      </c>
      <c r="D51" s="35" t="s">
        <v>4</v>
      </c>
      <c r="F51">
        <f t="shared" si="0"/>
        <v>0</v>
      </c>
    </row>
    <row r="52" spans="2:6" ht="15" thickBot="1">
      <c r="B52" s="34" t="s">
        <v>50</v>
      </c>
      <c r="C52" s="35">
        <v>320</v>
      </c>
      <c r="D52" s="35" t="s">
        <v>4</v>
      </c>
      <c r="F52">
        <f t="shared" si="0"/>
        <v>0</v>
      </c>
    </row>
    <row r="53" spans="2:6" ht="15" thickBot="1">
      <c r="B53" s="34" t="s">
        <v>51</v>
      </c>
      <c r="C53" s="35">
        <v>30</v>
      </c>
      <c r="D53" s="35" t="s">
        <v>4</v>
      </c>
      <c r="F53">
        <f t="shared" si="0"/>
        <v>0</v>
      </c>
    </row>
    <row r="54" spans="2:6" ht="28.2">
      <c r="B54" s="37" t="s">
        <v>52</v>
      </c>
      <c r="C54" s="52">
        <v>1</v>
      </c>
      <c r="D54" s="52" t="s">
        <v>19</v>
      </c>
      <c r="F54">
        <f t="shared" si="0"/>
        <v>0</v>
      </c>
    </row>
    <row r="55" spans="2:6" ht="15" thickBot="1">
      <c r="B55" s="34" t="s">
        <v>53</v>
      </c>
      <c r="C55" s="53"/>
      <c r="D55" s="53"/>
      <c r="F55">
        <f t="shared" si="0"/>
        <v>0</v>
      </c>
    </row>
    <row r="56" spans="2:6" ht="15" thickBot="1">
      <c r="B56" s="38" t="s">
        <v>54</v>
      </c>
      <c r="C56" s="35" t="s">
        <v>55</v>
      </c>
      <c r="D56" s="35" t="s">
        <v>19</v>
      </c>
      <c r="F56">
        <f t="shared" si="0"/>
        <v>0</v>
      </c>
    </row>
    <row r="57" spans="2:6" ht="15" thickBot="1">
      <c r="B57" s="38" t="s">
        <v>56</v>
      </c>
      <c r="C57" s="35" t="s">
        <v>55</v>
      </c>
      <c r="D57" s="35" t="s">
        <v>19</v>
      </c>
      <c r="F57">
        <f t="shared" si="0"/>
        <v>0</v>
      </c>
    </row>
    <row r="58" spans="2:6" ht="15" thickBot="1">
      <c r="B58" s="38" t="s">
        <v>57</v>
      </c>
      <c r="C58" s="35" t="s">
        <v>55</v>
      </c>
      <c r="D58" s="35" t="s">
        <v>19</v>
      </c>
      <c r="F58">
        <f t="shared" si="0"/>
        <v>0</v>
      </c>
    </row>
    <row r="59" spans="2:6" ht="15" thickBot="1">
      <c r="B59" s="38" t="s">
        <v>58</v>
      </c>
      <c r="C59" s="35" t="s">
        <v>59</v>
      </c>
      <c r="D59" s="35" t="s">
        <v>19</v>
      </c>
      <c r="F59">
        <f t="shared" si="0"/>
        <v>0</v>
      </c>
    </row>
    <row r="60" spans="2:6" ht="15" thickBot="1">
      <c r="B60" s="38" t="s">
        <v>60</v>
      </c>
      <c r="C60" s="35" t="s">
        <v>59</v>
      </c>
      <c r="D60" s="35" t="s">
        <v>19</v>
      </c>
      <c r="F60">
        <f t="shared" si="0"/>
        <v>0</v>
      </c>
    </row>
    <row r="61" spans="2:6" ht="15" thickBot="1">
      <c r="B61" s="38" t="s">
        <v>61</v>
      </c>
      <c r="C61" s="35" t="s">
        <v>62</v>
      </c>
      <c r="D61" s="35" t="s">
        <v>19</v>
      </c>
      <c r="F61">
        <f t="shared" si="0"/>
        <v>0</v>
      </c>
    </row>
    <row r="62" spans="2:6" ht="15" thickBot="1">
      <c r="B62" s="38" t="s">
        <v>63</v>
      </c>
      <c r="C62" s="35" t="s">
        <v>59</v>
      </c>
      <c r="D62" s="35" t="s">
        <v>19</v>
      </c>
      <c r="F62">
        <f t="shared" si="0"/>
        <v>0</v>
      </c>
    </row>
    <row r="63" spans="2:6" ht="15" thickBot="1">
      <c r="B63" s="38" t="s">
        <v>64</v>
      </c>
      <c r="C63" s="35" t="s">
        <v>55</v>
      </c>
      <c r="D63" s="35" t="s">
        <v>19</v>
      </c>
      <c r="F63">
        <f t="shared" si="0"/>
        <v>0</v>
      </c>
    </row>
    <row r="64" spans="2:6" ht="15" thickBot="1">
      <c r="B64" s="38" t="s">
        <v>65</v>
      </c>
      <c r="C64" s="35" t="s">
        <v>66</v>
      </c>
      <c r="D64" s="35" t="s">
        <v>19</v>
      </c>
      <c r="F64">
        <f t="shared" si="0"/>
        <v>0</v>
      </c>
    </row>
    <row r="65" spans="2:6" ht="15" thickBot="1">
      <c r="B65" s="38" t="s">
        <v>67</v>
      </c>
      <c r="C65" s="35">
        <v>7</v>
      </c>
      <c r="D65" s="35" t="s">
        <v>19</v>
      </c>
      <c r="F65">
        <f t="shared" si="0"/>
        <v>0</v>
      </c>
    </row>
    <row r="66" spans="2:6" ht="15" thickBot="1">
      <c r="B66" s="38" t="s">
        <v>68</v>
      </c>
      <c r="C66" s="35">
        <v>3</v>
      </c>
      <c r="D66" s="35" t="s">
        <v>19</v>
      </c>
      <c r="F66">
        <f t="shared" si="0"/>
        <v>0</v>
      </c>
    </row>
    <row r="67" spans="2:6" ht="15" thickBot="1">
      <c r="B67" s="38" t="s">
        <v>69</v>
      </c>
      <c r="C67" s="35">
        <v>1</v>
      </c>
      <c r="D67" s="35" t="s">
        <v>19</v>
      </c>
      <c r="F67">
        <f t="shared" si="0"/>
        <v>0</v>
      </c>
    </row>
    <row r="68" spans="2:6" ht="15" thickBot="1">
      <c r="B68" s="38" t="s">
        <v>70</v>
      </c>
      <c r="C68" s="35" t="s">
        <v>55</v>
      </c>
      <c r="D68" s="35" t="s">
        <v>19</v>
      </c>
      <c r="F68">
        <f t="shared" si="0"/>
        <v>0</v>
      </c>
    </row>
    <row r="69" spans="2:6" ht="15" thickBot="1">
      <c r="B69" s="38" t="s">
        <v>71</v>
      </c>
      <c r="C69" s="35">
        <v>1</v>
      </c>
      <c r="D69" s="35" t="s">
        <v>19</v>
      </c>
      <c r="F69">
        <f t="shared" si="0"/>
        <v>0</v>
      </c>
    </row>
    <row r="70" spans="2:6" ht="15" thickBot="1">
      <c r="B70" s="38" t="s">
        <v>72</v>
      </c>
      <c r="C70" s="35" t="s">
        <v>55</v>
      </c>
      <c r="D70" s="35" t="s">
        <v>19</v>
      </c>
      <c r="F70">
        <f t="shared" ref="F70:F108" si="1">C70*E70</f>
        <v>0</v>
      </c>
    </row>
    <row r="71" spans="2:6" ht="15" thickBot="1">
      <c r="B71" s="38" t="s">
        <v>73</v>
      </c>
      <c r="C71" s="35">
        <v>70</v>
      </c>
      <c r="D71" s="35" t="s">
        <v>19</v>
      </c>
      <c r="F71">
        <f t="shared" si="1"/>
        <v>0</v>
      </c>
    </row>
    <row r="72" spans="2:6" ht="15" thickBot="1">
      <c r="B72" s="38" t="s">
        <v>74</v>
      </c>
      <c r="C72" s="35" t="s">
        <v>75</v>
      </c>
      <c r="D72" s="35" t="s">
        <v>19</v>
      </c>
      <c r="F72">
        <f t="shared" si="1"/>
        <v>0</v>
      </c>
    </row>
    <row r="73" spans="2:6" ht="15" thickBot="1">
      <c r="B73" s="38" t="s">
        <v>76</v>
      </c>
      <c r="C73" s="35" t="s">
        <v>75</v>
      </c>
      <c r="D73" s="35" t="s">
        <v>19</v>
      </c>
      <c r="F73">
        <f t="shared" si="1"/>
        <v>0</v>
      </c>
    </row>
    <row r="74" spans="2:6" ht="15" thickBot="1">
      <c r="B74" s="38" t="s">
        <v>77</v>
      </c>
      <c r="C74" s="35">
        <v>1</v>
      </c>
      <c r="D74" s="35" t="s">
        <v>19</v>
      </c>
      <c r="F74">
        <f t="shared" si="1"/>
        <v>0</v>
      </c>
    </row>
    <row r="75" spans="2:6" ht="15" thickBot="1">
      <c r="B75" s="38" t="s">
        <v>78</v>
      </c>
      <c r="C75" s="35">
        <v>1</v>
      </c>
      <c r="D75" s="35" t="s">
        <v>19</v>
      </c>
      <c r="F75">
        <f t="shared" si="1"/>
        <v>0</v>
      </c>
    </row>
    <row r="76" spans="2:6" ht="15" thickBot="1">
      <c r="B76" s="38" t="s">
        <v>79</v>
      </c>
      <c r="C76" s="35">
        <v>1</v>
      </c>
      <c r="D76" s="35" t="s">
        <v>19</v>
      </c>
      <c r="F76">
        <f t="shared" si="1"/>
        <v>0</v>
      </c>
    </row>
    <row r="77" spans="2:6" ht="15" thickBot="1">
      <c r="B77" s="38" t="s">
        <v>80</v>
      </c>
      <c r="C77" s="35">
        <v>1</v>
      </c>
      <c r="D77" s="35" t="s">
        <v>19</v>
      </c>
      <c r="F77">
        <f t="shared" si="1"/>
        <v>0</v>
      </c>
    </row>
    <row r="78" spans="2:6" ht="15" thickBot="1">
      <c r="B78" s="34" t="s">
        <v>81</v>
      </c>
      <c r="C78" s="39" t="s">
        <v>111</v>
      </c>
      <c r="D78" s="35"/>
    </row>
    <row r="79" spans="2:6" ht="15" thickBot="1">
      <c r="B79" s="40"/>
      <c r="C79" s="41">
        <f>D78+F77+F76+F75+F74+F73+F72+F71+F70+F69+F68+F67+F66+F65+F64+F63+F62+F61+F60+F59+F58+F57+F56+F55+F54+F53+F52+F51+F50+F49+F48+F47+F46+F45+F44</f>
        <v>0</v>
      </c>
      <c r="D79" s="41"/>
    </row>
    <row r="80" spans="2:6" ht="15" thickBot="1"/>
    <row r="81" spans="2:6" ht="16.2" thickBot="1">
      <c r="B81" s="42" t="s">
        <v>82</v>
      </c>
      <c r="C81" s="43"/>
      <c r="D81" s="43"/>
    </row>
    <row r="82" spans="2:6" ht="15" thickBot="1">
      <c r="B82" s="34" t="s">
        <v>83</v>
      </c>
      <c r="C82" s="35">
        <v>1</v>
      </c>
      <c r="D82" s="35" t="s">
        <v>19</v>
      </c>
      <c r="F82">
        <f t="shared" si="1"/>
        <v>0</v>
      </c>
    </row>
    <row r="83" spans="2:6" ht="42.6" thickBot="1">
      <c r="B83" s="34" t="s">
        <v>84</v>
      </c>
      <c r="C83" s="35">
        <v>90</v>
      </c>
      <c r="D83" s="35" t="s">
        <v>4</v>
      </c>
      <c r="F83">
        <f t="shared" si="1"/>
        <v>0</v>
      </c>
    </row>
    <row r="84" spans="2:6" ht="15" thickBot="1">
      <c r="B84" s="34" t="s">
        <v>85</v>
      </c>
      <c r="C84" s="35">
        <v>20</v>
      </c>
      <c r="D84" s="35" t="s">
        <v>4</v>
      </c>
      <c r="F84">
        <f t="shared" si="1"/>
        <v>0</v>
      </c>
    </row>
    <row r="85" spans="2:6" ht="15" thickBot="1">
      <c r="B85" s="34" t="s">
        <v>86</v>
      </c>
      <c r="C85" s="35">
        <v>10</v>
      </c>
      <c r="D85" s="35" t="s">
        <v>4</v>
      </c>
      <c r="F85">
        <f t="shared" si="1"/>
        <v>0</v>
      </c>
    </row>
    <row r="86" spans="2:6" ht="15" thickBot="1">
      <c r="B86" s="34" t="s">
        <v>87</v>
      </c>
      <c r="C86" s="35">
        <v>10</v>
      </c>
      <c r="D86" s="35" t="s">
        <v>4</v>
      </c>
      <c r="F86">
        <f t="shared" si="1"/>
        <v>0</v>
      </c>
    </row>
    <row r="87" spans="2:6" ht="42" thickBot="1">
      <c r="B87" s="44" t="s">
        <v>88</v>
      </c>
      <c r="C87" s="35">
        <v>90</v>
      </c>
      <c r="D87" s="35" t="s">
        <v>4</v>
      </c>
      <c r="F87">
        <f t="shared" si="1"/>
        <v>0</v>
      </c>
    </row>
    <row r="88" spans="2:6" ht="42.6" thickBot="1">
      <c r="B88" s="34" t="s">
        <v>89</v>
      </c>
      <c r="C88" s="35">
        <v>5</v>
      </c>
      <c r="D88" s="35" t="s">
        <v>19</v>
      </c>
      <c r="F88">
        <f t="shared" si="1"/>
        <v>0</v>
      </c>
    </row>
    <row r="89" spans="2:6" ht="70.2" thickBot="1">
      <c r="B89" s="34" t="s">
        <v>90</v>
      </c>
      <c r="C89" s="35">
        <v>30</v>
      </c>
      <c r="D89" s="35" t="s">
        <v>19</v>
      </c>
      <c r="F89">
        <f t="shared" si="1"/>
        <v>0</v>
      </c>
    </row>
    <row r="90" spans="2:6" ht="56.4" thickBot="1">
      <c r="B90" s="34" t="s">
        <v>91</v>
      </c>
      <c r="C90" s="35">
        <v>450</v>
      </c>
      <c r="D90" s="35" t="s">
        <v>4</v>
      </c>
      <c r="F90">
        <f t="shared" si="1"/>
        <v>0</v>
      </c>
    </row>
    <row r="91" spans="2:6" ht="15" thickBot="1">
      <c r="B91" s="34" t="s">
        <v>92</v>
      </c>
      <c r="C91" s="35">
        <v>80</v>
      </c>
      <c r="D91" s="35" t="s">
        <v>4</v>
      </c>
      <c r="F91">
        <f t="shared" si="1"/>
        <v>0</v>
      </c>
    </row>
    <row r="92" spans="2:6" ht="15" thickBot="1">
      <c r="B92" s="34" t="s">
        <v>81</v>
      </c>
      <c r="C92" s="39" t="s">
        <v>110</v>
      </c>
      <c r="D92" s="35"/>
    </row>
    <row r="93" spans="2:6" ht="15" thickBot="1">
      <c r="B93" s="40"/>
      <c r="C93" s="41"/>
      <c r="D93" s="41">
        <f>D92+F91+F90+F89+F88+F87+F86+F85+F84+F83+F82</f>
        <v>0</v>
      </c>
    </row>
    <row r="94" spans="2:6" ht="15" thickBot="1"/>
    <row r="95" spans="2:6" ht="16.2" thickBot="1">
      <c r="B95" s="42" t="s">
        <v>93</v>
      </c>
      <c r="C95" s="43"/>
      <c r="D95" s="43"/>
    </row>
    <row r="96" spans="2:6" ht="15" thickBot="1">
      <c r="B96" s="40"/>
      <c r="C96" s="41"/>
      <c r="D96" s="41"/>
    </row>
    <row r="97" spans="2:6" ht="15" thickBot="1">
      <c r="B97" s="45" t="s">
        <v>94</v>
      </c>
      <c r="C97" s="41"/>
      <c r="D97" s="41"/>
    </row>
    <row r="98" spans="2:6" ht="42.6" thickBot="1">
      <c r="B98" s="34" t="s">
        <v>95</v>
      </c>
      <c r="C98" s="35">
        <v>1</v>
      </c>
      <c r="D98" s="35" t="s">
        <v>19</v>
      </c>
      <c r="F98">
        <f t="shared" si="1"/>
        <v>0</v>
      </c>
    </row>
    <row r="99" spans="2:6" ht="15" thickBot="1">
      <c r="B99" s="40"/>
      <c r="C99" s="41"/>
      <c r="D99" s="41"/>
    </row>
    <row r="100" spans="2:6" ht="15" thickBot="1">
      <c r="B100" s="45" t="s">
        <v>96</v>
      </c>
      <c r="C100" s="41"/>
      <c r="D100" s="41">
        <f>1*F98</f>
        <v>0</v>
      </c>
    </row>
    <row r="101" spans="2:6" ht="15" thickBot="1">
      <c r="B101" s="40"/>
      <c r="C101" s="41"/>
      <c r="D101" s="41"/>
    </row>
    <row r="102" spans="2:6" ht="15" thickBot="1">
      <c r="B102" s="34" t="s">
        <v>97</v>
      </c>
      <c r="C102" s="35">
        <v>2</v>
      </c>
      <c r="D102" s="35" t="s">
        <v>19</v>
      </c>
      <c r="F102">
        <f t="shared" si="1"/>
        <v>0</v>
      </c>
    </row>
    <row r="103" spans="2:6" ht="15" thickBot="1">
      <c r="B103" s="34" t="s">
        <v>98</v>
      </c>
      <c r="C103" s="35">
        <v>1</v>
      </c>
      <c r="D103" s="35" t="s">
        <v>19</v>
      </c>
      <c r="F103">
        <f t="shared" si="1"/>
        <v>0</v>
      </c>
    </row>
    <row r="104" spans="2:6" ht="28.8" thickBot="1">
      <c r="B104" s="34" t="s">
        <v>99</v>
      </c>
      <c r="C104" s="35">
        <v>1</v>
      </c>
      <c r="D104" s="35" t="s">
        <v>19</v>
      </c>
      <c r="F104">
        <f t="shared" si="1"/>
        <v>0</v>
      </c>
    </row>
    <row r="105" spans="2:6" ht="15" thickBot="1">
      <c r="D105">
        <f>F104+F103+F102</f>
        <v>0</v>
      </c>
    </row>
    <row r="106" spans="2:6" ht="15" thickBot="1">
      <c r="B106" s="46" t="s">
        <v>100</v>
      </c>
      <c r="C106" s="43"/>
      <c r="D106" s="43"/>
    </row>
    <row r="107" spans="2:6" ht="15" thickBot="1">
      <c r="B107" s="40"/>
      <c r="C107" s="41"/>
      <c r="D107" s="41"/>
    </row>
    <row r="108" spans="2:6" ht="15" thickBot="1">
      <c r="B108" s="36" t="s">
        <v>39</v>
      </c>
      <c r="C108" s="35">
        <v>1</v>
      </c>
      <c r="D108" s="35" t="s">
        <v>19</v>
      </c>
      <c r="F108">
        <f t="shared" si="1"/>
        <v>0</v>
      </c>
    </row>
    <row r="109" spans="2:6" ht="15" thickBot="1">
      <c r="B109" s="40"/>
      <c r="C109" s="41"/>
      <c r="D109" s="41"/>
    </row>
    <row r="110" spans="2:6">
      <c r="D110">
        <f>1*F108</f>
        <v>0</v>
      </c>
    </row>
    <row r="112" spans="2:6">
      <c r="B112" s="47" t="s">
        <v>101</v>
      </c>
    </row>
    <row r="113" spans="2:3">
      <c r="B113" s="48" t="s">
        <v>102</v>
      </c>
      <c r="C113">
        <f>C8+C14+C33</f>
        <v>0</v>
      </c>
    </row>
    <row r="114" spans="2:3" ht="28.2">
      <c r="B114" s="48" t="s">
        <v>103</v>
      </c>
      <c r="C114">
        <f>1*C79</f>
        <v>0</v>
      </c>
    </row>
    <row r="115" spans="2:3">
      <c r="B115" s="48" t="s">
        <v>104</v>
      </c>
      <c r="C115">
        <f>1*D93</f>
        <v>0</v>
      </c>
    </row>
    <row r="116" spans="2:3">
      <c r="B116" s="48" t="s">
        <v>105</v>
      </c>
      <c r="C116">
        <f>1*D105</f>
        <v>0</v>
      </c>
    </row>
    <row r="117" spans="2:3">
      <c r="B117" s="48" t="s">
        <v>106</v>
      </c>
      <c r="C117">
        <f>1*D110</f>
        <v>0</v>
      </c>
    </row>
    <row r="118" spans="2:3">
      <c r="B118" s="48" t="s">
        <v>109</v>
      </c>
      <c r="C118" s="49">
        <f>C117+C116+C115+C114+C113</f>
        <v>0</v>
      </c>
    </row>
  </sheetData>
  <mergeCells count="5">
    <mergeCell ref="A19:A20"/>
    <mergeCell ref="C19:C20"/>
    <mergeCell ref="D19:D20"/>
    <mergeCell ref="C54:C55"/>
    <mergeCell ref="D54:D5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AGJ</dc:creator>
  <cp:lastModifiedBy>Viktor</cp:lastModifiedBy>
  <dcterms:created xsi:type="dcterms:W3CDTF">2016-05-25T07:23:41Z</dcterms:created>
  <dcterms:modified xsi:type="dcterms:W3CDTF">2016-06-06T10:16:39Z</dcterms:modified>
</cp:coreProperties>
</file>