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PCMobil\Desktop\svana\"/>
    </mc:Choice>
  </mc:AlternateContent>
  <bookViews>
    <workbookView xWindow="0" yWindow="0" windowWidth="11625" windowHeight="9165" tabRatio="680"/>
  </bookViews>
  <sheets>
    <sheet name="SKUPAJ " sheetId="3" r:id="rId1"/>
    <sheet name="VODOVOD" sheetId="48" r:id="rId2"/>
    <sheet name="SPLOŠNO " sheetId="47" r:id="rId3"/>
  </sheets>
  <definedNames>
    <definedName name="_xlnm.Print_Area" localSheetId="0">'SKUPAJ '!$A$1:$F$100</definedName>
    <definedName name="_xlnm.Print_Area" localSheetId="2">'SPLOŠNO '!$A$1:$F$94</definedName>
    <definedName name="_xlnm.Print_Area" localSheetId="1">VODOVOD!$A$1:$F$214</definedName>
    <definedName name="_xlnm.Print_Titles" localSheetId="2">'SPLOŠNO '!$66:$67</definedName>
    <definedName name="_xlnm.Print_Titles" localSheetId="1">VODOVOD!$65:$66</definedName>
  </definedNames>
  <calcPr calcId="152511"/>
</workbook>
</file>

<file path=xl/calcChain.xml><?xml version="1.0" encoding="utf-8"?>
<calcChain xmlns="http://schemas.openxmlformats.org/spreadsheetml/2006/main">
  <c r="F32" i="48" l="1"/>
  <c r="F168" i="48"/>
  <c r="F169" i="48"/>
  <c r="B10" i="48"/>
  <c r="A24" i="3"/>
  <c r="B22" i="3"/>
  <c r="A22" i="3"/>
  <c r="F175" i="48"/>
  <c r="F174" i="48"/>
  <c r="F164" i="48"/>
  <c r="F160" i="48"/>
  <c r="F84" i="47"/>
  <c r="F195" i="48"/>
  <c r="F192" i="48"/>
  <c r="F189" i="48"/>
  <c r="F186" i="48"/>
  <c r="F183" i="48"/>
  <c r="F179" i="48"/>
  <c r="F152" i="48"/>
  <c r="F138" i="48"/>
  <c r="F117" i="48"/>
  <c r="F114" i="48"/>
  <c r="F97" i="48"/>
  <c r="F111" i="48"/>
  <c r="F108" i="48"/>
  <c r="F105" i="48"/>
  <c r="F102" i="48"/>
  <c r="F101" i="48"/>
  <c r="F80" i="48"/>
  <c r="F77" i="48"/>
  <c r="B59" i="47"/>
  <c r="B11" i="47"/>
  <c r="B11" i="48"/>
  <c r="B61" i="47"/>
  <c r="B1" i="47"/>
  <c r="B1" i="48"/>
  <c r="B20" i="47"/>
  <c r="B20" i="48"/>
  <c r="B10" i="47"/>
  <c r="B7" i="47"/>
  <c r="B7" i="48"/>
  <c r="B6" i="47"/>
  <c r="B6" i="48"/>
  <c r="B5" i="47"/>
  <c r="B5" i="48"/>
  <c r="F79" i="47"/>
  <c r="F170" i="48"/>
  <c r="F199" i="48" l="1"/>
  <c r="F34" i="48" s="1"/>
  <c r="F33" i="48"/>
  <c r="F121" i="48"/>
  <c r="F31" i="48" s="1"/>
  <c r="F84" i="48"/>
  <c r="F30" i="48" s="1"/>
  <c r="F35" i="48" l="1"/>
  <c r="E86" i="47" s="1"/>
  <c r="F86" i="47" s="1"/>
  <c r="F93" i="47" s="1"/>
  <c r="F29" i="47" s="1"/>
  <c r="F30" i="47" s="1"/>
  <c r="E24" i="3" s="1"/>
  <c r="E22" i="3" l="1"/>
  <c r="E27" i="3" s="1"/>
  <c r="E29" i="3" s="1"/>
  <c r="E31" i="3" s="1"/>
</calcChain>
</file>

<file path=xl/sharedStrings.xml><?xml version="1.0" encoding="utf-8"?>
<sst xmlns="http://schemas.openxmlformats.org/spreadsheetml/2006/main" count="250" uniqueCount="149">
  <si>
    <t>1.</t>
  </si>
  <si>
    <t>2.</t>
  </si>
  <si>
    <t>3.</t>
  </si>
  <si>
    <t>kom</t>
  </si>
  <si>
    <t>SKUPAJ</t>
  </si>
  <si>
    <t>Proj. dokumentacija:</t>
  </si>
  <si>
    <t>Štev. projekta:</t>
  </si>
  <si>
    <t>Projekt:</t>
  </si>
  <si>
    <t>Objekt:</t>
  </si>
  <si>
    <t>POPIS S PREDIZMERAMI MATERIALA IN DEL</t>
  </si>
  <si>
    <t>R E K A P I T U L A C I J A</t>
  </si>
  <si>
    <t>Investitor:</t>
  </si>
  <si>
    <t>EUR</t>
  </si>
  <si>
    <t>SKUPAJ  (EUR):</t>
  </si>
  <si>
    <t>SPLOŠNO</t>
  </si>
  <si>
    <t>POZ.</t>
  </si>
  <si>
    <t>NAZIV</t>
  </si>
  <si>
    <t>ENOTA</t>
  </si>
  <si>
    <t>CENA/ENOTO</t>
  </si>
  <si>
    <t>Dobava, montaža:</t>
  </si>
  <si>
    <t>POGLAVJE 1</t>
  </si>
  <si>
    <t xml:space="preserve">KOLIČINA </t>
  </si>
  <si>
    <t>PZI</t>
  </si>
  <si>
    <t>PREDDELA</t>
  </si>
  <si>
    <t>MONTAŽNA DELA</t>
  </si>
  <si>
    <t>4.</t>
  </si>
  <si>
    <t>SKUPAJ Z DDV</t>
  </si>
  <si>
    <t>m</t>
  </si>
  <si>
    <t>POGLAVJE 2</t>
  </si>
  <si>
    <t>m2</t>
  </si>
  <si>
    <t>m3</t>
  </si>
  <si>
    <t>POGLAVJE 3</t>
  </si>
  <si>
    <t>kpl.</t>
  </si>
  <si>
    <t>Zasip cevovoda</t>
  </si>
  <si>
    <t>kos</t>
  </si>
  <si>
    <t>5.</t>
  </si>
  <si>
    <t>6.</t>
  </si>
  <si>
    <t>7.</t>
  </si>
  <si>
    <t>Zakoličba osi cevovoda z niveliranjem in zavarovanjem,</t>
  </si>
  <si>
    <t xml:space="preserve">strojni izkop    80%         </t>
  </si>
  <si>
    <t xml:space="preserve">ročni izkop      20%           </t>
  </si>
  <si>
    <t>Fino planiranje</t>
  </si>
  <si>
    <t>Dobava in polaganje označevalnega traku s kovinskim jedrom in napisom - vodovod</t>
  </si>
  <si>
    <t>Dobava in polaganje označevalnega traku</t>
  </si>
  <si>
    <t>Geodetski posnetek vgrajenega cevovoda pred zakritjem</t>
  </si>
  <si>
    <t>Geodetski posnetek</t>
  </si>
  <si>
    <t>Nadzor upravljalca vodovodnega omrežja</t>
  </si>
  <si>
    <t xml:space="preserve">Nadzor </t>
  </si>
  <si>
    <t>Zapiranje vode, postavitev cestnih kap na niveleto končnega terena.</t>
  </si>
  <si>
    <t>Zapiranje vode</t>
  </si>
  <si>
    <t xml:space="preserve"> -projekt izvedenih del ( v treh izvodih )</t>
  </si>
  <si>
    <t>OPOMBA:</t>
  </si>
  <si>
    <t>Ponudnik-izvajalec del mora pred izvedbo preučiti tehnično dokumentacijo, vse nejasnosti odpraviti v dogovoru z investitorjem in projektantom, ter izdelati terminski plan poteka del.</t>
  </si>
  <si>
    <t>Dela ki nastanejo kot nepredvidljiva posledica za začasno premostitev težav pri normalnem delovanju objekta ali posegi po željah investitorja, v popisu niso zajeta in jih je potrebno predhodno uskladiti z investitorjem.</t>
  </si>
  <si>
    <t>Izvajalec lahko v soglasju s projektantom in nadzorom ponudi enakovredno rešitev izvedbe posamezne faze dela, kar je v posam. postavkah navedeno (opisasano: kot npr.,...), vendar pri tem ne more uveljavljati zahtev po dodatnih stoških izvedbe.</t>
  </si>
  <si>
    <t xml:space="preserve">Varovanje objekta, delavcev, okolice (podpiranje, ograje,...), transport materialov in ureditev gradbišča (dostop, žerjav, potrebna infrastruktura za zaposlene,...) mora biti zajeto v enotnih cenah izvedbe. </t>
  </si>
  <si>
    <t xml:space="preserve">Vse naprave in elementi v popisu materiala in del so navedeni samo primeroma (kot npr.) se lahko s privolitvijo investitorja nadomesti z enakovrednimi ali boljšimi po kvaliteti in karakteristikah. </t>
  </si>
  <si>
    <t>Vse naprave in elemente se mora dobaviti z vsemi ustreznimi certifikati, atesti, garancijami, navodili za obratovanje, vzdrževanje, posluževanje in servisiranje ter funkcionalno shemo izvedenega stanja.</t>
  </si>
  <si>
    <t>Pri vseh napravah je potrebno upoštevati stroške vseh preizkusov, izpiranja in polnjenja cevnih sistemov, zagona, meritve in nastavitve obratovalnih količin vključno s pridobitvijo ustreznih certifikatov s strani pooblaščenih institucij.</t>
  </si>
  <si>
    <t>Pri izvedbi je potrebno upoštevati stroške vseh pripravljalnih in zaključnih del (vključno z usklajevanjem z ostalimi izvajalci na objektu) ter vse transportne, zavarovalne in ostale splošne stroške.</t>
  </si>
  <si>
    <t>Pri vseh elementih je potrebno upoštevati ves montažni in tesnilni material.</t>
  </si>
  <si>
    <t>8.</t>
  </si>
  <si>
    <t xml:space="preserve">Za vso vgrajeno opremo, katera ni ista kot v projektu, mora izvajalec predati projektantu vse podatke o vgrajeni opremi in sheme.  </t>
  </si>
  <si>
    <t>9.</t>
  </si>
  <si>
    <t>10.</t>
  </si>
  <si>
    <t>11.</t>
  </si>
  <si>
    <t>Cevovod</t>
  </si>
  <si>
    <t>LŽ “N” kos DN 80 mm</t>
  </si>
  <si>
    <t>12.</t>
  </si>
  <si>
    <t>ur</t>
  </si>
  <si>
    <t>Izdelava zasipa nad cevjo</t>
  </si>
  <si>
    <t>ZEMELJSKA DELA</t>
  </si>
  <si>
    <t xml:space="preserve">Zakoličba </t>
  </si>
  <si>
    <t xml:space="preserve">Izdelava tehnične dokumentacije PID </t>
  </si>
  <si>
    <t>DDV 22 %</t>
  </si>
  <si>
    <t>veja A-I (L=1147m)</t>
  </si>
  <si>
    <t>Postavitev in zavarovanje prečnega profila za komunalne vode (vodovod) v gričevnatem terenu</t>
  </si>
  <si>
    <t xml:space="preserve">Izkop jarka za položitev vodovoda - ozek izkop </t>
  </si>
  <si>
    <t xml:space="preserve">Širok izkop vezljive zemljine - 3. kategorije strojno z nakladanjem (vozišče) v debelini cca 0,4m </t>
  </si>
  <si>
    <t>Fino planiranje dna jarka po globinski zakoličbi s točnostjo +-2cm</t>
  </si>
  <si>
    <t>Izdelava zasipa ob cevi do temena s peskom granulacije 0 - 8 mm, (0,09 m3/m) z bočnim nabijanjem ter komprimiranjem do 95% po Proctorju</t>
  </si>
  <si>
    <t>Širok izkop</t>
  </si>
  <si>
    <t xml:space="preserve">Izdelava posteljice </t>
  </si>
  <si>
    <r>
      <rPr>
        <b/>
        <i/>
        <sz val="8"/>
        <rFont val="Arial CE"/>
        <charset val="238"/>
      </rPr>
      <t>Izdelava zasipa ob cevi</t>
    </r>
    <r>
      <rPr>
        <sz val="8"/>
        <rFont val="Arial CE"/>
        <family val="2"/>
        <charset val="238"/>
      </rPr>
      <t xml:space="preserve"> </t>
    </r>
  </si>
  <si>
    <t>Izdelava posteljice iz peščenega materiala granulacije 0 - 4 mm za položitev cevovoda, s strojnim nabijanjem do 95% po Proctorju in izravnavo do točnosti +-0,5cm. Debelina peščene posteljice je 10-15 cm (cca 0,15 m3/m)</t>
  </si>
  <si>
    <t>Izdelava zasipa nad cevjo s peskom granulacije 0 - 8 mm, (0,20 m3/m) z slojnim nabijanjem ter komprimiranjem do 95% po Proctorju; vsa spojna mesta morajo ostati odkrita do uspešno zaključenega  tlačnega preizkusa</t>
  </si>
  <si>
    <t>Zasip cevovoda z zemeljskim materialom deponiranim ob jarku v plasteh debeline 30 cm, s slojnim in bočnim nabijanjem ter komprimiranjem v območju utrjenih površin do višine planuma zgornjega ustroja s komprimacijo do zbitosti 97%  po  Practorju. Zasip se izvaja  fazno  in  sicer  najprej  kot obtežitev cevovoda tako, da se pustijo vsa spojna  mesta nezasuta, po uspešno izvedeni tlačni  preizkušnji  pa  kot končni zasip. (zasip se računa do spodnejga ustroja ceste in znaša 0,6m3/m)</t>
  </si>
  <si>
    <t>VOZIŠČNE KONSTRUKCIJE</t>
  </si>
  <si>
    <t>POGLAVJE 4</t>
  </si>
  <si>
    <t>ODVODNJAVANJE</t>
  </si>
  <si>
    <t>POGLAVJE 5</t>
  </si>
  <si>
    <t>Postavitev prečnih profilov</t>
  </si>
  <si>
    <t>D)</t>
  </si>
  <si>
    <t>SKUPAJ A+B+C:</t>
  </si>
  <si>
    <t>SPLOŠNO - faza I</t>
  </si>
  <si>
    <t>PID projektna dokumentacija</t>
  </si>
  <si>
    <t>Nepredvidena dela</t>
  </si>
  <si>
    <t>%</t>
  </si>
  <si>
    <t>Strojni izkop jarka v ter. III., IV.  kat. z  dodatkom  ročnega izkopa     ( 80% : 20% )  ter  odlaganje  izkopanega  materiala  ob strani. Globina jarka znaša 1,45 m in širine cca 1,0m.  Izkopani material  se odlaga 1,0 m od jarka.</t>
  </si>
  <si>
    <t>Cestna zaščitna kapa ovalna z napisom voda v betonskem podstavku ali z zaščitnim betonskim kolačem in predpisano označevalno tablo</t>
  </si>
  <si>
    <t>Vključno tesnilni in vijačni material</t>
  </si>
  <si>
    <t>komplet</t>
  </si>
  <si>
    <t>Vodovodni prirobnični zasun EV, za podzemno vgradnjo DIN 3202 F 4 PN10, DN 80</t>
  </si>
  <si>
    <t>Vgradbena teleskopska garnitura,  1,3  -  1,8 m, za zasune DN 80</t>
  </si>
  <si>
    <t>LŽ FF-kos  DN 80 mm, L=300</t>
  </si>
  <si>
    <t>Nadzemni hidrant DN 80 z avtomatskim izpustom, vključno FF kos DN 80 za postavitev na ustrezno višino, nerjaveči vijačni in tesnilni material DN 80</t>
  </si>
  <si>
    <t>Dobava in nasutje gramoznih krogel</t>
  </si>
  <si>
    <t>Dobava in nasutje gramoznih krogel ob hidrantih vsled pravilnega odtekanja vode po njihovem delovanju, ca. 1 m3 /kom</t>
  </si>
  <si>
    <t xml:space="preserve">LŽ fazonski kosi </t>
  </si>
  <si>
    <t>komplet s tesnilnim in vijačnim materialom</t>
  </si>
  <si>
    <t>Spajanje vodovodnih cevi na trasi</t>
  </si>
  <si>
    <t>Meritev tlakov</t>
  </si>
  <si>
    <t>Meritev tlakov, tlačni preizkus, funkcionalni preizkus zunanjih hidrantov, dezinfekcija in izpiranje cevovodov po končanih delih</t>
  </si>
  <si>
    <t>VODOVODNI CEVOVOD IN ELEMENTI</t>
  </si>
  <si>
    <t>Vgradbena teleskopska garnitura za hišne priključke, 0,7 - 1,3 m</t>
  </si>
  <si>
    <t>Cestna zaščitna kapa DN90 z napisom voda v betonskem podstavku ali z zaščitnim betonskim kolačem in postavitev na niveleto končnega terena</t>
  </si>
  <si>
    <t xml:space="preserve">Popis obravnava vsa dela na objektu, skupaj s potrebnimi pripravljalnimi in zaključnimi deli. </t>
  </si>
  <si>
    <t xml:space="preserve">Objekt: </t>
  </si>
  <si>
    <t>Proj. Dokumentacija:</t>
  </si>
  <si>
    <t xml:space="preserve">Proj. Dokumentacija: </t>
  </si>
  <si>
    <t>Nepredvidena dela 5% od investicije. V nepredvidenih delih se smatra pokritje stroškov, ki nastanejo zaradi dodatnih zaščit ali prestavitev vodov v zemlji, ki v osnovi niso vidna. Dela zaradi sanacije oz zaščite brežin, v klikor se izkaže da zemljina ni stabilna. Vsa nepredvidena dela morajo biti potrjena s strani nadzora, projektanta in investitorja.</t>
  </si>
  <si>
    <t>Vpis v kataster GJI</t>
  </si>
  <si>
    <t>Vpis vodovoda v zbirni kataster gospodarske javne infrastrukture</t>
  </si>
  <si>
    <t>OBČINA SVETA ANA</t>
  </si>
  <si>
    <t>Sveta Ana Slov.goricah 17,</t>
  </si>
  <si>
    <t>2233 SVETA ANA V SLOV. GORICAH</t>
  </si>
  <si>
    <t>KOMUNALNA  OPREMA ZAZIDALNEGA NASELJA  LOKAVEC</t>
  </si>
  <si>
    <t>5/1 NAČRT VODOVODA</t>
  </si>
  <si>
    <t xml:space="preserve">R E K A P I T U L A C I J A    </t>
  </si>
  <si>
    <t>Vozlišče C"NH1, 2, 3" nadzemni hidrant DN80, desni</t>
  </si>
  <si>
    <t>B</t>
  </si>
  <si>
    <t>A</t>
  </si>
  <si>
    <t>VODOVOD IN POŽARNA ZAŠČITA</t>
  </si>
  <si>
    <t>Zaščitna cev</t>
  </si>
  <si>
    <t>Zaščitna cev za vodovod pri prehodu čez cestišče, vključno z tesnilnim materialom</t>
  </si>
  <si>
    <t xml:space="preserve">m </t>
  </si>
  <si>
    <t>fi 200</t>
  </si>
  <si>
    <t xml:space="preserve">PROJEKTANTSKI PREDRAČUN S PREDIZMERAMI </t>
  </si>
  <si>
    <t>ZUNANJI VODOVOD, FAZA 1</t>
  </si>
  <si>
    <t>23/2017</t>
  </si>
  <si>
    <t>5/1 načrt Vodovod</t>
  </si>
  <si>
    <t>PE cevi za vodovod s certifikatom za izdelavo po ISO DIS 4427, oziroma DVGW atestom za vodovodne cevi,  material PE 100, nazivni tlak PN 10, vkolobarjih po 100 m, DN90</t>
  </si>
  <si>
    <t>Navarilni kos (končnik) PE100 DN90</t>
  </si>
  <si>
    <t>Prosta prirobnica jeklena DN90</t>
  </si>
  <si>
    <t xml:space="preserve">LŽ T-kos  DN 80/80 mm      </t>
  </si>
  <si>
    <t>Vozlišče A "HP" odcep do HP na cev DN90</t>
  </si>
  <si>
    <t>Navrtni zasun za PE oz. PVC cev, za priključitev na cev PEHD DN90, vključno z vrtljivim kolenom PP DN32 in zapornim elementom na vrtljivem kolenu</t>
  </si>
  <si>
    <t xml:space="preserve">FFK-Q kos  DN 90 mm,     </t>
  </si>
  <si>
    <t>fi 75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</si>
</sst>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_-;\-* #,##0.00\ _€_-;_-* &quot;-&quot;??\ _€_-;_-@_-"/>
    <numFmt numFmtId="164" formatCode="_-* #,##0\ _S_I_T_-;\-* #,##0\ _S_I_T_-;_-* &quot;-&quot;\ _S_I_T_-;_-@_-"/>
    <numFmt numFmtId="165" formatCode="_-* #,##0.00\ _S_I_T_-;\-* #,##0.00\ _S_I_T_-;_-* &quot;-&quot;??\ _S_I_T_-;_-@_-"/>
    <numFmt numFmtId="166" formatCode="_-* #,##0.00\ _S_I_T_-;\-* #,##0.00\ _S_I_T_-;_-* &quot;-&quot;\ _S_I_T_-;_-@_-"/>
    <numFmt numFmtId="167" formatCode="#,##0.00\ _€"/>
    <numFmt numFmtId="168" formatCode="#,##0.00\ _S_I_T"/>
  </numFmts>
  <fonts count="28" x14ac:knownFonts="1">
    <font>
      <sz val="10"/>
      <name val="Arial CE"/>
      <charset val="238"/>
    </font>
    <font>
      <b/>
      <sz val="10"/>
      <name val="Arial CE"/>
      <family val="2"/>
      <charset val="238"/>
    </font>
    <font>
      <sz val="8"/>
      <name val="Arial CE"/>
      <charset val="238"/>
    </font>
    <font>
      <sz val="10"/>
      <name val="Arial CE"/>
      <family val="2"/>
      <charset val="238"/>
    </font>
    <font>
      <b/>
      <sz val="8"/>
      <name val="Arial"/>
      <family val="2"/>
      <charset val="238"/>
    </font>
    <font>
      <sz val="8"/>
      <name val="Arial"/>
      <family val="2"/>
      <charset val="238"/>
    </font>
    <font>
      <b/>
      <sz val="8"/>
      <name val="Arial CE"/>
      <family val="2"/>
      <charset val="238"/>
    </font>
    <font>
      <sz val="8"/>
      <name val="Arial CE"/>
      <family val="2"/>
      <charset val="238"/>
    </font>
    <font>
      <u/>
      <sz val="8"/>
      <name val="Arial"/>
      <family val="2"/>
      <charset val="238"/>
    </font>
    <font>
      <b/>
      <sz val="8"/>
      <name val="Arial CE"/>
      <charset val="238"/>
    </font>
    <font>
      <b/>
      <u/>
      <sz val="8"/>
      <name val="Arial CE"/>
      <charset val="238"/>
    </font>
    <font>
      <b/>
      <sz val="10"/>
      <name val="Arial"/>
      <family val="2"/>
      <charset val="238"/>
    </font>
    <font>
      <sz val="10"/>
      <name val="Arial"/>
      <family val="2"/>
      <charset val="238"/>
    </font>
    <font>
      <sz val="10"/>
      <name val="Arial"/>
      <family val="2"/>
      <charset val="238"/>
    </font>
    <font>
      <b/>
      <sz val="10"/>
      <name val="Arial CE"/>
      <charset val="238"/>
    </font>
    <font>
      <b/>
      <u/>
      <sz val="10"/>
      <name val="Arial CE"/>
      <charset val="238"/>
    </font>
    <font>
      <b/>
      <i/>
      <sz val="8"/>
      <name val="Arial"/>
      <family val="2"/>
    </font>
    <font>
      <b/>
      <i/>
      <sz val="8"/>
      <name val="Arial CE"/>
      <charset val="238"/>
    </font>
    <font>
      <b/>
      <i/>
      <sz val="8"/>
      <name val="Arial"/>
      <family val="2"/>
      <charset val="238"/>
    </font>
    <font>
      <sz val="8"/>
      <color indexed="8"/>
      <name val="Arial CE"/>
      <charset val="238"/>
    </font>
    <font>
      <sz val="5"/>
      <name val="Arial CE"/>
      <charset val="238"/>
    </font>
    <font>
      <b/>
      <u/>
      <sz val="10"/>
      <name val="Arial"/>
      <family val="2"/>
      <charset val="238"/>
    </font>
    <font>
      <sz val="8"/>
      <color rgb="FFFF0000"/>
      <name val="Arial CE"/>
      <charset val="238"/>
    </font>
    <font>
      <sz val="10"/>
      <color rgb="FFFF0000"/>
      <name val="Arial"/>
      <family val="2"/>
      <charset val="238"/>
    </font>
    <font>
      <b/>
      <sz val="8"/>
      <color rgb="FFFF0000"/>
      <name val="Arial"/>
      <family val="2"/>
      <charset val="238"/>
    </font>
    <font>
      <sz val="8"/>
      <color rgb="FFFF0000"/>
      <name val="Arial"/>
      <family val="2"/>
      <charset val="238"/>
    </font>
    <font>
      <b/>
      <sz val="10"/>
      <color rgb="FF000000"/>
      <name val="Arial"/>
      <family val="2"/>
      <charset val="238"/>
    </font>
    <font>
      <sz val="8"/>
      <color theme="3" tint="-0.249977111117893"/>
      <name val="Arial"/>
      <family val="2"/>
      <charset val="238"/>
    </font>
  </fonts>
  <fills count="6">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5" tint="0.59999389629810485"/>
        <bgColor indexed="64"/>
      </patternFill>
    </fill>
  </fills>
  <borders count="6">
    <border>
      <left/>
      <right/>
      <top/>
      <bottom/>
      <diagonal/>
    </border>
    <border>
      <left/>
      <right/>
      <top style="thin">
        <color indexed="64"/>
      </top>
      <bottom/>
      <diagonal/>
    </border>
    <border>
      <left/>
      <right/>
      <top/>
      <bottom style="thin">
        <color indexed="64"/>
      </bottom>
      <diagonal/>
    </border>
    <border>
      <left/>
      <right/>
      <top style="medium">
        <color indexed="64"/>
      </top>
      <bottom/>
      <diagonal/>
    </border>
    <border>
      <left/>
      <right/>
      <top/>
      <bottom style="medium">
        <color indexed="64"/>
      </bottom>
      <diagonal/>
    </border>
    <border>
      <left/>
      <right/>
      <top style="thin">
        <color indexed="64"/>
      </top>
      <bottom style="medium">
        <color indexed="64"/>
      </bottom>
      <diagonal/>
    </border>
  </borders>
  <cellStyleXfs count="2">
    <xf numFmtId="0" fontId="0" fillId="0" borderId="0"/>
    <xf numFmtId="0" fontId="13" fillId="0" borderId="0"/>
  </cellStyleXfs>
  <cellXfs count="302">
    <xf numFmtId="0" fontId="0" fillId="0" borderId="0" xfId="0"/>
    <xf numFmtId="0" fontId="2" fillId="0" borderId="0" xfId="0" applyFont="1" applyAlignment="1">
      <alignment horizontal="left" vertical="top" wrapText="1"/>
    </xf>
    <xf numFmtId="0" fontId="2" fillId="0" borderId="0" xfId="0" applyFont="1" applyAlignment="1">
      <alignment vertical="top" wrapText="1"/>
    </xf>
    <xf numFmtId="0" fontId="2" fillId="0" borderId="0" xfId="0" applyFont="1" applyAlignment="1"/>
    <xf numFmtId="0" fontId="2" fillId="0" borderId="0" xfId="0" applyFont="1" applyAlignment="1">
      <alignment horizontal="left"/>
    </xf>
    <xf numFmtId="0" fontId="2" fillId="0" borderId="0" xfId="0" applyFont="1" applyAlignment="1">
      <alignment vertical="top"/>
    </xf>
    <xf numFmtId="0" fontId="5" fillId="0" borderId="0" xfId="0" applyFont="1" applyAlignment="1">
      <alignment vertical="top" wrapText="1"/>
    </xf>
    <xf numFmtId="0" fontId="5" fillId="0" borderId="0" xfId="0" applyFont="1" applyAlignment="1">
      <alignment horizontal="left" vertical="top" wrapText="1"/>
    </xf>
    <xf numFmtId="0" fontId="2" fillId="0" borderId="0" xfId="0" applyFont="1" applyBorder="1" applyAlignment="1">
      <alignment horizontal="left"/>
    </xf>
    <xf numFmtId="0" fontId="5" fillId="0" borderId="0" xfId="0" applyFont="1" applyAlignment="1"/>
    <xf numFmtId="0" fontId="7" fillId="0" borderId="0" xfId="0" applyFont="1" applyAlignment="1">
      <alignment horizontal="left" vertical="top"/>
    </xf>
    <xf numFmtId="0" fontId="7" fillId="0" borderId="0" xfId="0" applyFont="1" applyBorder="1" applyAlignment="1">
      <alignment horizontal="left"/>
    </xf>
    <xf numFmtId="0" fontId="2" fillId="0" borderId="0" xfId="0" applyFont="1" applyBorder="1" applyAlignment="1">
      <alignment horizontal="right"/>
    </xf>
    <xf numFmtId="0" fontId="5" fillId="0" borderId="0" xfId="0" applyFont="1" applyBorder="1" applyAlignment="1">
      <alignment vertical="top" wrapText="1"/>
    </xf>
    <xf numFmtId="1" fontId="2" fillId="0" borderId="0" xfId="0" applyNumberFormat="1" applyFont="1" applyBorder="1" applyAlignment="1"/>
    <xf numFmtId="0" fontId="5" fillId="0" borderId="0" xfId="0" applyFont="1" applyAlignment="1">
      <alignment vertical="top"/>
    </xf>
    <xf numFmtId="0" fontId="9" fillId="0" borderId="0" xfId="0" applyFont="1" applyBorder="1" applyAlignment="1">
      <alignment vertical="top" wrapText="1"/>
    </xf>
    <xf numFmtId="0" fontId="7" fillId="0" borderId="0" xfId="0" applyFont="1" applyBorder="1" applyAlignment="1">
      <alignment vertical="top" wrapText="1"/>
    </xf>
    <xf numFmtId="0" fontId="9" fillId="0" borderId="0" xfId="0" applyFont="1" applyAlignment="1">
      <alignment vertical="top" wrapText="1"/>
    </xf>
    <xf numFmtId="0" fontId="2" fillId="0" borderId="0" xfId="0" applyFont="1" applyFill="1" applyAlignment="1">
      <alignment vertical="top"/>
    </xf>
    <xf numFmtId="0" fontId="5" fillId="0" borderId="0" xfId="0" applyFont="1" applyBorder="1" applyAlignment="1">
      <alignment horizontal="left" vertical="top"/>
    </xf>
    <xf numFmtId="0" fontId="4" fillId="0" borderId="0" xfId="0" applyFont="1" applyAlignment="1">
      <alignment horizontal="left" vertical="top" wrapText="1"/>
    </xf>
    <xf numFmtId="0" fontId="5" fillId="0" borderId="0" xfId="0" applyFont="1" applyAlignment="1">
      <alignment horizontal="left" vertical="top"/>
    </xf>
    <xf numFmtId="0" fontId="4" fillId="0" borderId="1" xfId="0" applyFont="1" applyBorder="1" applyAlignment="1">
      <alignment vertical="top" wrapText="1"/>
    </xf>
    <xf numFmtId="0" fontId="7" fillId="0" borderId="0" xfId="0" applyFont="1" applyAlignment="1">
      <alignment vertical="top"/>
    </xf>
    <xf numFmtId="167" fontId="2" fillId="0" borderId="0" xfId="0" applyNumberFormat="1" applyFont="1" applyBorder="1" applyAlignment="1">
      <alignment horizontal="right"/>
    </xf>
    <xf numFmtId="167" fontId="2" fillId="0" borderId="0" xfId="0" applyNumberFormat="1" applyFont="1" applyAlignment="1">
      <alignment horizontal="right"/>
    </xf>
    <xf numFmtId="0" fontId="9" fillId="0" borderId="0" xfId="0" applyFont="1" applyBorder="1" applyAlignment="1">
      <alignment horizontal="left"/>
    </xf>
    <xf numFmtId="0" fontId="2" fillId="0" borderId="0" xfId="0" applyFont="1" applyAlignment="1">
      <alignment horizontal="left" vertical="top"/>
    </xf>
    <xf numFmtId="0" fontId="2" fillId="0" borderId="0" xfId="0" applyNumberFormat="1" applyFont="1" applyAlignment="1">
      <alignment vertical="top"/>
    </xf>
    <xf numFmtId="0" fontId="2" fillId="0" borderId="0" xfId="0" applyNumberFormat="1" applyFont="1" applyAlignment="1">
      <alignment horizontal="right"/>
    </xf>
    <xf numFmtId="0" fontId="5" fillId="0" borderId="0" xfId="0" applyNumberFormat="1" applyFont="1" applyAlignment="1">
      <alignment horizontal="right" vertical="top"/>
    </xf>
    <xf numFmtId="164" fontId="2" fillId="0" borderId="0" xfId="0" applyNumberFormat="1" applyFont="1" applyFill="1" applyAlignment="1">
      <alignment vertical="top"/>
    </xf>
    <xf numFmtId="0" fontId="3" fillId="0" borderId="0" xfId="0" applyFont="1" applyAlignment="1">
      <alignment vertical="top"/>
    </xf>
    <xf numFmtId="0" fontId="9" fillId="0" borderId="0" xfId="0" applyFont="1" applyBorder="1" applyAlignment="1">
      <alignment horizontal="left" vertical="top"/>
    </xf>
    <xf numFmtId="0" fontId="9" fillId="0" borderId="0" xfId="0" applyFont="1" applyBorder="1" applyAlignment="1">
      <alignment vertical="top"/>
    </xf>
    <xf numFmtId="167" fontId="9" fillId="0" borderId="0" xfId="0" applyNumberFormat="1" applyFont="1" applyBorder="1" applyAlignment="1">
      <alignment horizontal="center" vertical="top"/>
    </xf>
    <xf numFmtId="167" fontId="9" fillId="0" borderId="0" xfId="0" applyNumberFormat="1" applyFont="1" applyBorder="1" applyAlignment="1">
      <alignment vertical="top"/>
    </xf>
    <xf numFmtId="0" fontId="2" fillId="0" borderId="0" xfId="0" applyFont="1" applyBorder="1" applyAlignment="1">
      <alignment vertical="top"/>
    </xf>
    <xf numFmtId="164" fontId="2" fillId="0" borderId="0" xfId="0" applyNumberFormat="1" applyFont="1" applyAlignment="1">
      <alignment vertical="top"/>
    </xf>
    <xf numFmtId="4" fontId="5" fillId="0" borderId="0" xfId="0" applyNumberFormat="1" applyFont="1" applyAlignment="1">
      <alignment vertical="top"/>
    </xf>
    <xf numFmtId="0" fontId="5" fillId="0" borderId="0" xfId="0" applyNumberFormat="1" applyFont="1" applyAlignment="1">
      <alignment vertical="top"/>
    </xf>
    <xf numFmtId="0" fontId="4" fillId="0" borderId="0" xfId="0" applyFont="1" applyAlignment="1">
      <alignment vertical="top"/>
    </xf>
    <xf numFmtId="4" fontId="5" fillId="0" borderId="0" xfId="0" applyNumberFormat="1" applyFont="1" applyFill="1" applyAlignment="1">
      <alignment vertical="top"/>
    </xf>
    <xf numFmtId="0" fontId="1" fillId="0" borderId="0" xfId="0" applyFont="1" applyAlignment="1">
      <alignment vertical="top"/>
    </xf>
    <xf numFmtId="0" fontId="9" fillId="0" borderId="0" xfId="0" applyFont="1" applyAlignment="1">
      <alignment vertical="top"/>
    </xf>
    <xf numFmtId="0" fontId="2" fillId="0" borderId="2" xfId="0" applyFont="1" applyBorder="1" applyAlignment="1">
      <alignment vertical="top"/>
    </xf>
    <xf numFmtId="0" fontId="0" fillId="0" borderId="0" xfId="0" applyFont="1" applyAlignment="1">
      <alignment vertical="top"/>
    </xf>
    <xf numFmtId="0" fontId="12" fillId="0" borderId="0" xfId="0" applyFont="1" applyAlignment="1">
      <alignment vertical="top" wrapText="1"/>
    </xf>
    <xf numFmtId="0" fontId="0" fillId="0" borderId="0" xfId="0" applyFont="1" applyAlignment="1">
      <alignment horizontal="left" vertical="top"/>
    </xf>
    <xf numFmtId="0" fontId="11" fillId="0" borderId="0" xfId="0" applyFont="1" applyAlignment="1">
      <alignment vertical="top" wrapText="1"/>
    </xf>
    <xf numFmtId="0" fontId="14" fillId="0" borderId="0" xfId="0" applyFont="1" applyAlignment="1">
      <alignment vertical="top" wrapText="1"/>
    </xf>
    <xf numFmtId="0" fontId="0" fillId="0" borderId="0" xfId="0" applyFont="1" applyAlignment="1">
      <alignment vertical="top" wrapText="1"/>
    </xf>
    <xf numFmtId="0" fontId="1" fillId="0" borderId="0" xfId="0" applyFont="1" applyAlignment="1">
      <alignment vertical="top" wrapText="1"/>
    </xf>
    <xf numFmtId="0" fontId="15" fillId="0" borderId="0" xfId="0" applyFont="1" applyAlignment="1">
      <alignment vertical="top" wrapText="1"/>
    </xf>
    <xf numFmtId="0" fontId="0" fillId="0" borderId="0" xfId="0" applyFont="1" applyBorder="1" applyAlignment="1">
      <alignment vertical="top"/>
    </xf>
    <xf numFmtId="0" fontId="14" fillId="0" borderId="3" xfId="0" applyFont="1" applyBorder="1" applyAlignment="1">
      <alignment horizontal="left" vertical="top" wrapText="1"/>
    </xf>
    <xf numFmtId="0" fontId="12" fillId="0" borderId="0" xfId="0" applyFont="1" applyAlignment="1">
      <alignment horizontal="left" vertical="top"/>
    </xf>
    <xf numFmtId="0" fontId="11" fillId="0" borderId="0" xfId="0" applyFont="1" applyAlignment="1">
      <alignment vertical="top"/>
    </xf>
    <xf numFmtId="0" fontId="0" fillId="0" borderId="0" xfId="0" applyFont="1" applyAlignment="1">
      <alignment horizontal="left"/>
    </xf>
    <xf numFmtId="0" fontId="3" fillId="0" borderId="0" xfId="0" applyFont="1" applyAlignment="1">
      <alignment horizontal="left"/>
    </xf>
    <xf numFmtId="0" fontId="3" fillId="0" borderId="3" xfId="0" applyFont="1" applyBorder="1" applyAlignment="1">
      <alignment horizontal="left"/>
    </xf>
    <xf numFmtId="165" fontId="2" fillId="0" borderId="0" xfId="0" applyNumberFormat="1" applyFont="1" applyAlignment="1">
      <alignment vertical="top"/>
    </xf>
    <xf numFmtId="167" fontId="2" fillId="0" borderId="0" xfId="0" applyNumberFormat="1" applyFont="1" applyFill="1" applyBorder="1" applyAlignment="1">
      <alignment horizontal="right"/>
    </xf>
    <xf numFmtId="167" fontId="2" fillId="0" borderId="0" xfId="0" applyNumberFormat="1" applyFont="1" applyFill="1" applyAlignment="1">
      <alignment horizontal="right"/>
    </xf>
    <xf numFmtId="167" fontId="9" fillId="0" borderId="0" xfId="0" applyNumberFormat="1" applyFont="1" applyBorder="1" applyAlignment="1">
      <alignment horizontal="right"/>
    </xf>
    <xf numFmtId="0" fontId="0" fillId="0" borderId="0" xfId="0" applyAlignment="1">
      <alignment vertical="top"/>
    </xf>
    <xf numFmtId="0" fontId="14" fillId="0" borderId="0" xfId="0" applyFont="1" applyAlignment="1">
      <alignment vertical="top"/>
    </xf>
    <xf numFmtId="164" fontId="7" fillId="0" borderId="0" xfId="0" applyNumberFormat="1" applyFont="1" applyAlignment="1">
      <alignment vertical="top"/>
    </xf>
    <xf numFmtId="166" fontId="7" fillId="0" borderId="0" xfId="0" applyNumberFormat="1" applyFont="1" applyAlignment="1">
      <alignment vertical="top"/>
    </xf>
    <xf numFmtId="0" fontId="9" fillId="0" borderId="2" xfId="0" applyFont="1" applyBorder="1" applyAlignment="1">
      <alignment horizontal="left" vertical="top"/>
    </xf>
    <xf numFmtId="0" fontId="4" fillId="0" borderId="2" xfId="0" applyFont="1" applyBorder="1" applyAlignment="1">
      <alignment vertical="top" wrapText="1"/>
    </xf>
    <xf numFmtId="0" fontId="0" fillId="0" borderId="0" xfId="0" applyBorder="1" applyAlignment="1">
      <alignment vertical="top" wrapText="1"/>
    </xf>
    <xf numFmtId="0" fontId="0" fillId="0" borderId="0" xfId="0" applyFont="1" applyAlignment="1"/>
    <xf numFmtId="0" fontId="3" fillId="0" borderId="0" xfId="0" applyFont="1" applyAlignment="1"/>
    <xf numFmtId="0" fontId="0" fillId="0" borderId="0" xfId="0" applyFont="1" applyBorder="1" applyAlignment="1"/>
    <xf numFmtId="0" fontId="14" fillId="0" borderId="3" xfId="0" applyFont="1" applyBorder="1" applyAlignment="1"/>
    <xf numFmtId="167" fontId="2" fillId="0" borderId="0" xfId="0" applyNumberFormat="1" applyFont="1" applyBorder="1" applyAlignment="1"/>
    <xf numFmtId="0" fontId="9" fillId="0" borderId="0" xfId="0" applyFont="1" applyBorder="1" applyAlignment="1"/>
    <xf numFmtId="1" fontId="2" fillId="0" borderId="0" xfId="0" applyNumberFormat="1" applyFont="1" applyAlignment="1"/>
    <xf numFmtId="168" fontId="2" fillId="0" borderId="0" xfId="0" applyNumberFormat="1" applyFont="1" applyAlignment="1"/>
    <xf numFmtId="167" fontId="7" fillId="0" borderId="0" xfId="0" applyNumberFormat="1" applyFont="1" applyFill="1" applyAlignment="1">
      <alignment horizontal="right"/>
    </xf>
    <xf numFmtId="167" fontId="5" fillId="0" borderId="0" xfId="0" applyNumberFormat="1" applyFont="1" applyFill="1" applyAlignment="1">
      <alignment horizontal="right"/>
    </xf>
    <xf numFmtId="167" fontId="2" fillId="0" borderId="0" xfId="0" applyNumberFormat="1" applyFont="1" applyAlignment="1"/>
    <xf numFmtId="0" fontId="5" fillId="0" borderId="1" xfId="0" applyNumberFormat="1" applyFont="1" applyBorder="1" applyAlignment="1"/>
    <xf numFmtId="0" fontId="5" fillId="0" borderId="2" xfId="0" applyNumberFormat="1" applyFont="1" applyBorder="1" applyAlignment="1"/>
    <xf numFmtId="0" fontId="7" fillId="0" borderId="0" xfId="0" applyFont="1" applyBorder="1" applyAlignment="1"/>
    <xf numFmtId="0" fontId="14" fillId="0" borderId="0" xfId="0" applyFont="1" applyBorder="1" applyAlignment="1">
      <alignment horizontal="left"/>
    </xf>
    <xf numFmtId="0" fontId="0" fillId="0" borderId="0" xfId="0" applyFont="1" applyBorder="1" applyAlignment="1">
      <alignment horizontal="left"/>
    </xf>
    <xf numFmtId="167" fontId="7" fillId="0" borderId="0" xfId="0" applyNumberFormat="1" applyFont="1" applyFill="1" applyBorder="1" applyAlignment="1">
      <alignment horizontal="right"/>
    </xf>
    <xf numFmtId="0" fontId="5" fillId="0" borderId="0" xfId="0" applyFont="1" applyAlignment="1">
      <alignment horizontal="left"/>
    </xf>
    <xf numFmtId="167" fontId="5" fillId="0" borderId="0" xfId="1" applyNumberFormat="1" applyFont="1" applyAlignment="1">
      <alignment horizontal="right"/>
    </xf>
    <xf numFmtId="0" fontId="5" fillId="0" borderId="0" xfId="1" applyFont="1" applyAlignment="1"/>
    <xf numFmtId="167" fontId="22" fillId="0" borderId="0" xfId="0" applyNumberFormat="1" applyFont="1" applyBorder="1" applyAlignment="1">
      <alignment horizontal="right"/>
    </xf>
    <xf numFmtId="0" fontId="5" fillId="0" borderId="0" xfId="0" applyNumberFormat="1" applyFont="1" applyFill="1" applyBorder="1" applyAlignment="1">
      <alignment horizontal="left" vertical="top"/>
    </xf>
    <xf numFmtId="0" fontId="5" fillId="0" borderId="0" xfId="0" applyFont="1" applyFill="1" applyBorder="1" applyAlignment="1"/>
    <xf numFmtId="165" fontId="2" fillId="0" borderId="0" xfId="0" applyNumberFormat="1" applyFont="1" applyFill="1" applyAlignment="1">
      <alignment vertical="top"/>
    </xf>
    <xf numFmtId="165" fontId="2" fillId="0" borderId="0" xfId="0" applyNumberFormat="1" applyFont="1" applyFill="1" applyAlignment="1">
      <alignment horizontal="right" vertical="top"/>
    </xf>
    <xf numFmtId="167" fontId="12" fillId="0" borderId="0" xfId="0" applyNumberFormat="1" applyFont="1" applyAlignment="1"/>
    <xf numFmtId="167" fontId="5" fillId="0" borderId="0" xfId="1" applyNumberFormat="1" applyFont="1" applyAlignment="1"/>
    <xf numFmtId="0" fontId="2" fillId="0" borderId="0" xfId="0" applyFont="1"/>
    <xf numFmtId="0" fontId="2" fillId="0" borderId="0" xfId="0" applyNumberFormat="1" applyFont="1" applyFill="1" applyAlignment="1">
      <alignment vertical="top"/>
    </xf>
    <xf numFmtId="0" fontId="8" fillId="0" borderId="0" xfId="0" applyFont="1" applyFill="1" applyAlignment="1">
      <alignment vertical="top" wrapText="1"/>
    </xf>
    <xf numFmtId="0" fontId="2" fillId="0" borderId="0" xfId="0" applyFont="1" applyFill="1" applyAlignment="1"/>
    <xf numFmtId="0" fontId="2" fillId="0" borderId="0" xfId="0" applyNumberFormat="1" applyFont="1" applyFill="1" applyAlignment="1">
      <alignment horizontal="right"/>
    </xf>
    <xf numFmtId="0" fontId="5" fillId="0" borderId="0" xfId="1" applyFont="1" applyAlignment="1">
      <alignment vertical="top"/>
    </xf>
    <xf numFmtId="3" fontId="5" fillId="0" borderId="0" xfId="1" applyNumberFormat="1" applyFont="1" applyAlignment="1">
      <alignment vertical="top"/>
    </xf>
    <xf numFmtId="0" fontId="12" fillId="0" borderId="0" xfId="1" applyFont="1" applyAlignment="1">
      <alignment vertical="top"/>
    </xf>
    <xf numFmtId="0" fontId="5" fillId="0" borderId="0" xfId="0" applyNumberFormat="1" applyFont="1" applyAlignment="1">
      <alignment horizontal="right"/>
    </xf>
    <xf numFmtId="167" fontId="5" fillId="0" borderId="0" xfId="1" applyNumberFormat="1" applyFont="1" applyBorder="1" applyAlignment="1">
      <alignment horizontal="right"/>
    </xf>
    <xf numFmtId="0" fontId="5" fillId="0" borderId="0" xfId="0" applyFont="1" applyAlignment="1">
      <alignment horizontal="justify" vertical="top" wrapText="1"/>
    </xf>
    <xf numFmtId="0" fontId="23" fillId="0" borderId="0" xfId="1" applyFont="1" applyAlignment="1">
      <alignment vertical="top"/>
    </xf>
    <xf numFmtId="3" fontId="24" fillId="0" borderId="0" xfId="1" applyNumberFormat="1" applyFont="1" applyBorder="1" applyAlignment="1">
      <alignment vertical="top"/>
    </xf>
    <xf numFmtId="0" fontId="5" fillId="0" borderId="0" xfId="1" applyNumberFormat="1" applyFont="1" applyAlignment="1">
      <alignment vertical="top"/>
    </xf>
    <xf numFmtId="0" fontId="5" fillId="0" borderId="0" xfId="1" applyFont="1" applyBorder="1" applyAlignment="1">
      <alignment vertical="top" wrapText="1"/>
    </xf>
    <xf numFmtId="0" fontId="5" fillId="0" borderId="0" xfId="1" applyNumberFormat="1" applyFont="1" applyAlignment="1">
      <alignment horizontal="right"/>
    </xf>
    <xf numFmtId="9" fontId="5" fillId="0" borderId="0" xfId="1" applyNumberFormat="1" applyFont="1" applyAlignment="1"/>
    <xf numFmtId="4" fontId="5" fillId="0" borderId="0" xfId="1" applyNumberFormat="1" applyFont="1" applyAlignment="1">
      <alignment vertical="top"/>
    </xf>
    <xf numFmtId="9" fontId="5" fillId="0" borderId="0" xfId="1" applyNumberFormat="1" applyFont="1" applyBorder="1" applyAlignment="1"/>
    <xf numFmtId="0" fontId="5" fillId="0" borderId="0" xfId="1" applyNumberFormat="1" applyFont="1" applyBorder="1" applyAlignment="1">
      <alignment vertical="top"/>
    </xf>
    <xf numFmtId="0" fontId="5" fillId="0" borderId="0" xfId="1" applyNumberFormat="1" applyFont="1" applyBorder="1" applyAlignment="1">
      <alignment horizontal="right"/>
    </xf>
    <xf numFmtId="0" fontId="25" fillId="0" borderId="0" xfId="0" applyNumberFormat="1" applyFont="1" applyBorder="1" applyAlignment="1">
      <alignment vertical="top"/>
    </xf>
    <xf numFmtId="0" fontId="24" fillId="0" borderId="0" xfId="0" applyFont="1" applyBorder="1" applyAlignment="1">
      <alignment vertical="top" wrapText="1"/>
    </xf>
    <xf numFmtId="0" fontId="24" fillId="0" borderId="0" xfId="0" applyFont="1" applyBorder="1" applyAlignment="1"/>
    <xf numFmtId="0" fontId="25" fillId="0" borderId="0" xfId="0" applyNumberFormat="1" applyFont="1" applyBorder="1" applyAlignment="1">
      <alignment horizontal="right"/>
    </xf>
    <xf numFmtId="0" fontId="12" fillId="0" borderId="0" xfId="0" applyFont="1" applyAlignment="1">
      <alignment horizontal="center" vertical="top"/>
    </xf>
    <xf numFmtId="0" fontId="16" fillId="0" borderId="2" xfId="0" applyFont="1" applyFill="1" applyBorder="1" applyAlignment="1">
      <alignment vertical="top" wrapText="1"/>
    </xf>
    <xf numFmtId="0" fontId="5" fillId="0" borderId="0" xfId="0" applyFont="1" applyAlignment="1">
      <alignment horizontal="center" vertical="top"/>
    </xf>
    <xf numFmtId="0" fontId="6" fillId="0" borderId="0" xfId="0" applyFont="1" applyAlignment="1">
      <alignment horizontal="center" vertical="top"/>
    </xf>
    <xf numFmtId="0" fontId="2" fillId="0" borderId="0" xfId="0" applyFont="1" applyAlignment="1">
      <alignment horizontal="center" vertical="top"/>
    </xf>
    <xf numFmtId="0" fontId="7" fillId="0" borderId="0" xfId="0" applyFont="1" applyAlignment="1">
      <alignment horizontal="center" vertical="top"/>
    </xf>
    <xf numFmtId="165" fontId="2" fillId="0" borderId="0" xfId="0" applyNumberFormat="1" applyFont="1" applyAlignment="1">
      <alignment horizontal="right" vertical="center"/>
    </xf>
    <xf numFmtId="0" fontId="2" fillId="0" borderId="0" xfId="0" applyFont="1" applyAlignment="1">
      <alignment vertical="center"/>
    </xf>
    <xf numFmtId="0" fontId="5" fillId="2" borderId="1" xfId="0" applyNumberFormat="1" applyFont="1" applyFill="1" applyBorder="1" applyAlignment="1">
      <alignment horizontal="left" vertical="center"/>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xf>
    <xf numFmtId="4" fontId="5" fillId="2" borderId="1" xfId="0" applyNumberFormat="1" applyFont="1" applyFill="1" applyBorder="1" applyAlignment="1">
      <alignment horizontal="right" vertical="center"/>
    </xf>
    <xf numFmtId="0" fontId="5" fillId="0" borderId="0" xfId="0" applyFont="1" applyFill="1" applyBorder="1" applyAlignment="1">
      <alignment horizontal="center" vertical="center" wrapText="1"/>
    </xf>
    <xf numFmtId="1" fontId="5" fillId="2" borderId="1" xfId="0" applyNumberFormat="1" applyFont="1" applyFill="1" applyBorder="1" applyAlignment="1">
      <alignment horizontal="center" vertical="center" wrapText="1"/>
    </xf>
    <xf numFmtId="167" fontId="9" fillId="0" borderId="0" xfId="0" applyNumberFormat="1" applyFont="1" applyBorder="1" applyAlignment="1"/>
    <xf numFmtId="167" fontId="5" fillId="2" borderId="1" xfId="0" applyNumberFormat="1" applyFont="1" applyFill="1" applyBorder="1" applyAlignment="1">
      <alignment horizontal="right"/>
    </xf>
    <xf numFmtId="167" fontId="5" fillId="0" borderId="0" xfId="0" applyNumberFormat="1" applyFont="1" applyFill="1" applyBorder="1" applyAlignment="1">
      <alignment horizontal="center" wrapText="1"/>
    </xf>
    <xf numFmtId="167" fontId="5" fillId="0" borderId="0" xfId="1" applyNumberFormat="1" applyFont="1" applyBorder="1" applyAlignment="1"/>
    <xf numFmtId="167" fontId="25" fillId="0" borderId="0" xfId="1" applyNumberFormat="1" applyFont="1" applyBorder="1" applyAlignment="1"/>
    <xf numFmtId="167" fontId="5" fillId="0" borderId="0" xfId="1" applyNumberFormat="1" applyFont="1" applyFill="1" applyAlignment="1"/>
    <xf numFmtId="167" fontId="25" fillId="0" borderId="0" xfId="1" applyNumberFormat="1" applyFont="1" applyFill="1" applyBorder="1" applyAlignment="1"/>
    <xf numFmtId="167" fontId="0" fillId="0" borderId="0" xfId="0" applyNumberFormat="1" applyAlignment="1"/>
    <xf numFmtId="0" fontId="17" fillId="0" borderId="0" xfId="0" applyFont="1" applyAlignment="1">
      <alignment vertical="top" wrapText="1"/>
    </xf>
    <xf numFmtId="0" fontId="2" fillId="0" borderId="0" xfId="0" applyFont="1" applyBorder="1" applyAlignment="1">
      <alignment horizontal="left" vertical="top" wrapText="1"/>
    </xf>
    <xf numFmtId="0" fontId="7" fillId="0" borderId="0" xfId="0" applyFont="1" applyBorder="1" applyAlignment="1">
      <alignment vertical="top"/>
    </xf>
    <xf numFmtId="166" fontId="7" fillId="0" borderId="0" xfId="0" applyNumberFormat="1" applyFont="1" applyBorder="1" applyAlignment="1">
      <alignment vertical="top"/>
    </xf>
    <xf numFmtId="0" fontId="4" fillId="0" borderId="0" xfId="0" applyFont="1" applyAlignment="1">
      <alignment vertical="top" wrapText="1"/>
    </xf>
    <xf numFmtId="166" fontId="6" fillId="0" borderId="0" xfId="0" applyNumberFormat="1" applyFont="1" applyBorder="1" applyAlignment="1">
      <alignment vertical="top"/>
    </xf>
    <xf numFmtId="0" fontId="18" fillId="0" borderId="0" xfId="0" applyFont="1" applyAlignment="1">
      <alignment horizontal="justify" vertical="top" wrapText="1"/>
    </xf>
    <xf numFmtId="0" fontId="18" fillId="0" borderId="0" xfId="1" applyFont="1" applyBorder="1" applyAlignment="1">
      <alignment vertical="top" wrapText="1"/>
    </xf>
    <xf numFmtId="0" fontId="17" fillId="0" borderId="0" xfId="0" applyFont="1" applyAlignment="1">
      <alignment horizontal="left" vertical="top" wrapText="1"/>
    </xf>
    <xf numFmtId="0" fontId="17" fillId="0" borderId="0" xfId="0" applyFont="1" applyAlignment="1">
      <alignment vertical="top"/>
    </xf>
    <xf numFmtId="0" fontId="2" fillId="0" borderId="0" xfId="0" applyFont="1" applyAlignment="1">
      <alignment horizontal="right" wrapText="1"/>
    </xf>
    <xf numFmtId="0" fontId="7" fillId="0" borderId="0" xfId="0" applyFont="1" applyAlignment="1"/>
    <xf numFmtId="0" fontId="5" fillId="0" borderId="0" xfId="0" applyNumberFormat="1" applyFont="1" applyFill="1" applyBorder="1" applyAlignment="1"/>
    <xf numFmtId="0" fontId="5" fillId="0" borderId="0" xfId="0" applyNumberFormat="1" applyFont="1" applyAlignment="1"/>
    <xf numFmtId="0" fontId="4" fillId="0" borderId="1" xfId="0" applyNumberFormat="1" applyFont="1" applyBorder="1" applyAlignment="1"/>
    <xf numFmtId="167" fontId="5" fillId="0" borderId="1" xfId="1" applyNumberFormat="1" applyFont="1" applyBorder="1" applyAlignment="1">
      <alignment horizontal="right"/>
    </xf>
    <xf numFmtId="0" fontId="4" fillId="0" borderId="2" xfId="0" applyNumberFormat="1" applyFont="1" applyBorder="1" applyAlignment="1"/>
    <xf numFmtId="0" fontId="18" fillId="0" borderId="0" xfId="0" applyFont="1" applyBorder="1" applyAlignment="1">
      <alignment horizontal="left" vertical="top" wrapText="1"/>
    </xf>
    <xf numFmtId="0" fontId="5" fillId="0" borderId="0" xfId="1" applyFont="1" applyAlignment="1">
      <alignment vertical="top" wrapText="1"/>
    </xf>
    <xf numFmtId="0" fontId="7" fillId="0" borderId="0" xfId="0" applyFont="1" applyAlignment="1">
      <alignment vertical="justify"/>
    </xf>
    <xf numFmtId="0" fontId="7" fillId="0" borderId="0" xfId="0" applyFont="1"/>
    <xf numFmtId="0" fontId="7" fillId="0" borderId="0" xfId="0" applyFont="1" applyAlignment="1">
      <alignment vertical="justify" wrapText="1"/>
    </xf>
    <xf numFmtId="0" fontId="7" fillId="0" borderId="0" xfId="0" applyFont="1" applyAlignment="1">
      <alignment wrapText="1"/>
    </xf>
    <xf numFmtId="0" fontId="7" fillId="0" borderId="0" xfId="0" applyFont="1" applyAlignment="1">
      <alignment vertical="top" wrapText="1"/>
    </xf>
    <xf numFmtId="0" fontId="2" fillId="0" borderId="0" xfId="0" applyFont="1" applyAlignment="1">
      <alignment wrapText="1"/>
    </xf>
    <xf numFmtId="0" fontId="2" fillId="0" borderId="0" xfId="0" applyFont="1" applyBorder="1" applyAlignment="1">
      <alignment wrapText="1"/>
    </xf>
    <xf numFmtId="0" fontId="19" fillId="0" borderId="0" xfId="0" applyFont="1" applyFill="1" applyBorder="1" applyAlignment="1">
      <alignment wrapText="1"/>
    </xf>
    <xf numFmtId="0" fontId="2" fillId="0" borderId="0" xfId="0" applyFont="1" applyAlignment="1">
      <alignment horizontal="right" vertical="top" wrapText="1"/>
    </xf>
    <xf numFmtId="0" fontId="19" fillId="0" borderId="0" xfId="0" applyFont="1"/>
    <xf numFmtId="4" fontId="19" fillId="0" borderId="0" xfId="0" applyNumberFormat="1" applyFont="1"/>
    <xf numFmtId="4" fontId="2" fillId="0" borderId="0" xfId="0" applyNumberFormat="1" applyFont="1"/>
    <xf numFmtId="0" fontId="2" fillId="0" borderId="0" xfId="0" applyFont="1" applyAlignment="1" applyProtection="1">
      <alignment vertical="top" wrapText="1"/>
    </xf>
    <xf numFmtId="4" fontId="19" fillId="0" borderId="0" xfId="0" applyNumberFormat="1" applyFont="1" applyBorder="1"/>
    <xf numFmtId="0" fontId="19" fillId="0" borderId="0" xfId="0" applyFont="1" applyBorder="1"/>
    <xf numFmtId="0" fontId="0" fillId="0" borderId="0" xfId="0" applyFont="1" applyBorder="1" applyAlignment="1">
      <alignment vertical="top" wrapText="1"/>
    </xf>
    <xf numFmtId="0" fontId="12" fillId="0" borderId="0" xfId="0" applyFont="1" applyBorder="1" applyAlignment="1">
      <alignment vertical="top" wrapText="1"/>
    </xf>
    <xf numFmtId="0" fontId="3" fillId="0" borderId="0" xfId="0" applyFont="1" applyBorder="1" applyAlignment="1">
      <alignment horizontal="left"/>
    </xf>
    <xf numFmtId="0" fontId="3" fillId="0" borderId="0" xfId="0" applyFont="1" applyBorder="1" applyAlignment="1"/>
    <xf numFmtId="1" fontId="0" fillId="0" borderId="0" xfId="0" applyNumberFormat="1" applyFont="1" applyBorder="1" applyAlignment="1"/>
    <xf numFmtId="0" fontId="14" fillId="0" borderId="0" xfId="0" applyFont="1" applyBorder="1" applyAlignment="1">
      <alignment vertical="top"/>
    </xf>
    <xf numFmtId="0" fontId="2" fillId="0" borderId="0" xfId="0" applyNumberFormat="1" applyFont="1" applyAlignment="1">
      <alignment horizontal="left" vertical="top"/>
    </xf>
    <xf numFmtId="0" fontId="10" fillId="0" borderId="0" xfId="0" applyFont="1" applyAlignment="1">
      <alignment vertical="top"/>
    </xf>
    <xf numFmtId="167" fontId="4" fillId="0" borderId="2" xfId="1" applyNumberFormat="1" applyFont="1" applyBorder="1" applyAlignment="1">
      <alignment horizontal="right"/>
    </xf>
    <xf numFmtId="0" fontId="2" fillId="0" borderId="0" xfId="0" applyFont="1" applyAlignment="1">
      <alignment horizontal="left" wrapText="1"/>
    </xf>
    <xf numFmtId="0" fontId="5" fillId="0" borderId="0" xfId="1" applyFont="1" applyAlignment="1">
      <alignment horizontal="left" vertical="top" wrapText="1"/>
    </xf>
    <xf numFmtId="0" fontId="11" fillId="0" borderId="0" xfId="0" applyFont="1" applyFill="1" applyAlignment="1">
      <alignment vertical="top"/>
    </xf>
    <xf numFmtId="0" fontId="17" fillId="0" borderId="0" xfId="0" applyFont="1" applyAlignment="1">
      <alignment wrapText="1"/>
    </xf>
    <xf numFmtId="0" fontId="18" fillId="0" borderId="0" xfId="1" applyFont="1" applyAlignment="1">
      <alignment vertical="top" wrapText="1"/>
    </xf>
    <xf numFmtId="0" fontId="18" fillId="0" borderId="0" xfId="1" applyFont="1" applyAlignment="1">
      <alignment vertical="top"/>
    </xf>
    <xf numFmtId="166" fontId="2" fillId="0" borderId="2" xfId="0" applyNumberFormat="1" applyFont="1" applyBorder="1" applyAlignment="1">
      <alignment vertical="top"/>
    </xf>
    <xf numFmtId="0" fontId="2" fillId="3" borderId="0" xfId="0" applyFont="1" applyFill="1" applyAlignment="1">
      <alignment horizontal="center" vertical="top"/>
    </xf>
    <xf numFmtId="0" fontId="9" fillId="3" borderId="0" xfId="0" applyFont="1" applyFill="1" applyBorder="1" applyAlignment="1">
      <alignment vertical="top"/>
    </xf>
    <xf numFmtId="0" fontId="2" fillId="3" borderId="2" xfId="0" applyFont="1" applyFill="1" applyBorder="1" applyAlignment="1">
      <alignment vertical="top"/>
    </xf>
    <xf numFmtId="166" fontId="9" fillId="3" borderId="2" xfId="0" applyNumberFormat="1" applyFont="1" applyFill="1" applyBorder="1" applyAlignment="1">
      <alignment vertical="top"/>
    </xf>
    <xf numFmtId="0" fontId="14" fillId="3" borderId="2" xfId="0" applyFont="1" applyFill="1" applyBorder="1" applyAlignment="1">
      <alignment horizontal="left" vertical="top"/>
    </xf>
    <xf numFmtId="0" fontId="5" fillId="0" borderId="0" xfId="0" applyFont="1" applyFill="1" applyAlignment="1">
      <alignment vertical="top" wrapText="1"/>
    </xf>
    <xf numFmtId="0" fontId="0" fillId="0" borderId="0" xfId="0" applyAlignment="1">
      <alignment horizontal="left" wrapText="1"/>
    </xf>
    <xf numFmtId="0" fontId="9" fillId="0" borderId="1" xfId="0" applyFont="1" applyBorder="1" applyAlignment="1">
      <alignment vertical="top" wrapText="1"/>
    </xf>
    <xf numFmtId="167" fontId="4" fillId="0" borderId="1" xfId="0" applyNumberFormat="1" applyFont="1" applyBorder="1" applyAlignment="1"/>
    <xf numFmtId="167" fontId="4" fillId="0" borderId="2" xfId="0" applyNumberFormat="1" applyFont="1" applyBorder="1" applyAlignment="1"/>
    <xf numFmtId="0" fontId="12" fillId="0" borderId="0" xfId="0" applyFont="1" applyAlignment="1"/>
    <xf numFmtId="0" fontId="12" fillId="0" borderId="0" xfId="0" applyFont="1" applyAlignment="1">
      <alignment horizontal="right"/>
    </xf>
    <xf numFmtId="0" fontId="12" fillId="0" borderId="0" xfId="0" applyFont="1" applyAlignment="1">
      <alignment horizontal="left"/>
    </xf>
    <xf numFmtId="167" fontId="12" fillId="0" borderId="0" xfId="0" applyNumberFormat="1" applyFont="1" applyAlignment="1">
      <alignment horizontal="right"/>
    </xf>
    <xf numFmtId="0" fontId="21" fillId="0" borderId="0" xfId="0" applyFont="1" applyAlignment="1">
      <alignment vertical="top" wrapText="1"/>
    </xf>
    <xf numFmtId="0" fontId="11" fillId="0" borderId="0" xfId="0" applyFont="1" applyBorder="1" applyAlignment="1">
      <alignment horizontal="left"/>
    </xf>
    <xf numFmtId="0" fontId="11" fillId="0" borderId="0" xfId="0" applyFont="1" applyBorder="1" applyAlignment="1"/>
    <xf numFmtId="167" fontId="11" fillId="0" borderId="0" xfId="0" applyNumberFormat="1" applyFont="1" applyBorder="1" applyAlignment="1">
      <alignment horizontal="right"/>
    </xf>
    <xf numFmtId="167" fontId="12" fillId="0" borderId="0" xfId="0" applyNumberFormat="1" applyFont="1" applyBorder="1" applyAlignment="1"/>
    <xf numFmtId="0" fontId="12" fillId="0" borderId="0" xfId="0" applyFont="1" applyBorder="1" applyAlignment="1">
      <alignment vertical="top"/>
    </xf>
    <xf numFmtId="0" fontId="12" fillId="0" borderId="0" xfId="0" applyFont="1" applyBorder="1" applyAlignment="1">
      <alignment horizontal="left"/>
    </xf>
    <xf numFmtId="0" fontId="12" fillId="0" borderId="0" xfId="0" applyFont="1" applyBorder="1" applyAlignment="1"/>
    <xf numFmtId="167" fontId="12" fillId="0" borderId="4" xfId="0" applyNumberFormat="1" applyFont="1" applyBorder="1" applyAlignment="1"/>
    <xf numFmtId="0" fontId="11" fillId="0" borderId="3" xfId="0" applyFont="1" applyBorder="1" applyAlignment="1">
      <alignment horizontal="left" vertical="top" wrapText="1"/>
    </xf>
    <xf numFmtId="0" fontId="12" fillId="0" borderId="3" xfId="0" applyFont="1" applyBorder="1" applyAlignment="1">
      <alignment horizontal="left"/>
    </xf>
    <xf numFmtId="0" fontId="11" fillId="0" borderId="3" xfId="0" applyFont="1" applyBorder="1" applyAlignment="1"/>
    <xf numFmtId="167" fontId="11" fillId="0" borderId="3" xfId="0" applyNumberFormat="1" applyFont="1" applyBorder="1" applyAlignment="1">
      <alignment horizontal="right"/>
    </xf>
    <xf numFmtId="167" fontId="11" fillId="0" borderId="0" xfId="0" applyNumberFormat="1" applyFont="1" applyBorder="1" applyAlignment="1"/>
    <xf numFmtId="0" fontId="2" fillId="4" borderId="0" xfId="0" applyFont="1" applyFill="1" applyBorder="1" applyAlignment="1">
      <alignment horizontal="center" vertical="top"/>
    </xf>
    <xf numFmtId="0" fontId="9" fillId="4" borderId="2" xfId="0" applyFont="1" applyFill="1" applyBorder="1" applyAlignment="1">
      <alignment horizontal="left" vertical="top"/>
    </xf>
    <xf numFmtId="0" fontId="7" fillId="4" borderId="2" xfId="0" applyFont="1" applyFill="1" applyBorder="1" applyAlignment="1">
      <alignment vertical="top"/>
    </xf>
    <xf numFmtId="166" fontId="6" fillId="4" borderId="2" xfId="0" applyNumberFormat="1" applyFont="1" applyFill="1" applyBorder="1" applyAlignment="1">
      <alignment vertical="top"/>
    </xf>
    <xf numFmtId="0" fontId="6" fillId="4" borderId="2" xfId="0" applyFont="1" applyFill="1" applyBorder="1" applyAlignment="1">
      <alignment vertical="top"/>
    </xf>
    <xf numFmtId="0" fontId="2" fillId="5" borderId="0" xfId="0" applyFont="1" applyFill="1" applyAlignment="1">
      <alignment horizontal="center" vertical="top"/>
    </xf>
    <xf numFmtId="0" fontId="4" fillId="5" borderId="5" xfId="0" applyFont="1" applyFill="1" applyBorder="1" applyAlignment="1">
      <alignment vertical="top"/>
    </xf>
    <xf numFmtId="0" fontId="2" fillId="5" borderId="5" xfId="0" applyFont="1" applyFill="1" applyBorder="1" applyAlignment="1">
      <alignment vertical="top"/>
    </xf>
    <xf numFmtId="0" fontId="2" fillId="5" borderId="5" xfId="0" applyFont="1" applyFill="1" applyBorder="1" applyAlignment="1">
      <alignment horizontal="left" vertical="top"/>
    </xf>
    <xf numFmtId="166" fontId="6" fillId="5" borderId="5" xfId="0" applyNumberFormat="1" applyFont="1" applyFill="1" applyBorder="1" applyAlignment="1">
      <alignment vertical="top"/>
    </xf>
    <xf numFmtId="0" fontId="9" fillId="5" borderId="5" xfId="0" applyFont="1" applyFill="1" applyBorder="1" applyAlignment="1">
      <alignment vertical="top"/>
    </xf>
    <xf numFmtId="0" fontId="2" fillId="0" borderId="0" xfId="0" applyNumberFormat="1" applyFont="1" applyFill="1" applyAlignment="1">
      <alignment horizontal="left" vertical="top"/>
    </xf>
    <xf numFmtId="0" fontId="17" fillId="0" borderId="0" xfId="0" applyFont="1" applyFill="1" applyAlignment="1">
      <alignment horizontal="left" vertical="top" wrapText="1"/>
    </xf>
    <xf numFmtId="0" fontId="2" fillId="0" borderId="0" xfId="0" applyFont="1" applyFill="1" applyAlignment="1">
      <alignment horizontal="left" vertical="top" wrapText="1"/>
    </xf>
    <xf numFmtId="0" fontId="26" fillId="0" borderId="0" xfId="0" applyFont="1"/>
    <xf numFmtId="43" fontId="2" fillId="0" borderId="0" xfId="0" applyNumberFormat="1" applyFont="1" applyAlignment="1"/>
    <xf numFmtId="43" fontId="5" fillId="0" borderId="0" xfId="1" applyNumberFormat="1" applyFont="1" applyAlignment="1">
      <alignment horizontal="right"/>
    </xf>
    <xf numFmtId="43" fontId="2" fillId="0" borderId="0" xfId="0" applyNumberFormat="1" applyFont="1" applyAlignment="1">
      <alignment horizontal="right"/>
    </xf>
    <xf numFmtId="43" fontId="7" fillId="0" borderId="0" xfId="0" applyNumberFormat="1" applyFont="1" applyAlignment="1">
      <alignment horizontal="right"/>
    </xf>
    <xf numFmtId="43" fontId="7" fillId="0" borderId="0" xfId="0" applyNumberFormat="1" applyFont="1" applyFill="1" applyAlignment="1">
      <alignment horizontal="right"/>
    </xf>
    <xf numFmtId="43" fontId="5" fillId="0" borderId="0" xfId="1" applyNumberFormat="1" applyFont="1" applyAlignment="1"/>
    <xf numFmtId="43" fontId="20" fillId="0" borderId="0" xfId="0" applyNumberFormat="1" applyFont="1" applyBorder="1" applyAlignment="1">
      <alignment vertical="top"/>
    </xf>
    <xf numFmtId="43" fontId="3" fillId="0" borderId="0" xfId="0" applyNumberFormat="1" applyFont="1" applyAlignment="1"/>
    <xf numFmtId="43" fontId="12" fillId="0" borderId="0" xfId="0" applyNumberFormat="1" applyFont="1" applyAlignment="1"/>
    <xf numFmtId="43" fontId="0" fillId="0" borderId="0" xfId="0" applyNumberFormat="1" applyFont="1" applyAlignment="1"/>
    <xf numFmtId="43" fontId="0" fillId="0" borderId="0" xfId="0" applyNumberFormat="1" applyFont="1" applyBorder="1" applyAlignment="1"/>
    <xf numFmtId="43" fontId="0" fillId="0" borderId="4" xfId="0" applyNumberFormat="1" applyFont="1" applyBorder="1" applyAlignment="1"/>
    <xf numFmtId="43" fontId="14" fillId="0" borderId="0" xfId="0" applyNumberFormat="1" applyFont="1" applyBorder="1" applyAlignment="1"/>
    <xf numFmtId="43" fontId="9" fillId="0" borderId="0" xfId="0" applyNumberFormat="1" applyFont="1" applyBorder="1" applyAlignment="1"/>
    <xf numFmtId="43" fontId="2" fillId="0" borderId="0" xfId="0" applyNumberFormat="1" applyFont="1" applyBorder="1" applyAlignment="1"/>
    <xf numFmtId="43" fontId="5" fillId="2" borderId="1" xfId="0" applyNumberFormat="1" applyFont="1" applyFill="1" applyBorder="1" applyAlignment="1">
      <alignment horizontal="right"/>
    </xf>
    <xf numFmtId="43" fontId="5" fillId="0" borderId="0" xfId="0" applyNumberFormat="1" applyFont="1" applyFill="1" applyBorder="1" applyAlignment="1">
      <alignment horizontal="center" wrapText="1"/>
    </xf>
    <xf numFmtId="43" fontId="5" fillId="0" borderId="0" xfId="1" applyNumberFormat="1" applyFont="1" applyAlignment="1">
      <alignment vertical="top"/>
    </xf>
    <xf numFmtId="43" fontId="5" fillId="0" borderId="1" xfId="1" applyNumberFormat="1" applyFont="1" applyBorder="1" applyAlignment="1">
      <alignment horizontal="right"/>
    </xf>
    <xf numFmtId="43" fontId="4" fillId="0" borderId="2" xfId="1" applyNumberFormat="1" applyFont="1" applyBorder="1" applyAlignment="1">
      <alignment horizontal="right"/>
    </xf>
    <xf numFmtId="43" fontId="5" fillId="0" borderId="0" xfId="1" applyNumberFormat="1" applyFont="1" applyFill="1" applyAlignment="1"/>
    <xf numFmtId="43" fontId="2" fillId="0" borderId="0" xfId="0" applyNumberFormat="1" applyFont="1" applyAlignment="1">
      <alignment vertical="top"/>
    </xf>
    <xf numFmtId="43" fontId="5" fillId="0" borderId="0" xfId="0" applyNumberFormat="1" applyFont="1" applyAlignment="1">
      <alignment horizontal="right"/>
    </xf>
    <xf numFmtId="43" fontId="5" fillId="0" borderId="1" xfId="0" applyNumberFormat="1" applyFont="1" applyBorder="1" applyAlignment="1"/>
    <xf numFmtId="43" fontId="4" fillId="0" borderId="2" xfId="0" applyNumberFormat="1" applyFont="1" applyBorder="1" applyAlignment="1"/>
    <xf numFmtId="0" fontId="5" fillId="0" borderId="0" xfId="0" applyFont="1" applyAlignment="1">
      <alignment horizontal="left" vertical="top" wrapText="1"/>
    </xf>
    <xf numFmtId="0" fontId="2" fillId="0" borderId="0" xfId="0" applyFont="1" applyAlignment="1">
      <alignment horizontal="left" vertical="top" wrapText="1"/>
    </xf>
    <xf numFmtId="0" fontId="2" fillId="0" borderId="0" xfId="0" applyNumberFormat="1" applyFont="1" applyAlignment="1">
      <alignment vertical="top" wrapText="1"/>
    </xf>
    <xf numFmtId="0" fontId="0" fillId="0" borderId="0" xfId="0" applyAlignment="1">
      <alignment vertical="top" wrapText="1"/>
    </xf>
    <xf numFmtId="0" fontId="0" fillId="0" borderId="2" xfId="0" applyBorder="1" applyAlignment="1">
      <alignment vertical="top" wrapText="1"/>
    </xf>
    <xf numFmtId="43" fontId="2" fillId="0" borderId="0" xfId="0" applyNumberFormat="1" applyFont="1" applyAlignment="1" applyProtection="1">
      <alignment horizontal="right"/>
      <protection locked="0"/>
    </xf>
    <xf numFmtId="43" fontId="3" fillId="0" borderId="0" xfId="0" applyNumberFormat="1" applyFont="1" applyAlignment="1" applyProtection="1">
      <alignment horizontal="right"/>
      <protection locked="0"/>
    </xf>
    <xf numFmtId="43" fontId="0" fillId="0" borderId="0" xfId="0" applyNumberFormat="1" applyFont="1" applyAlignment="1" applyProtection="1">
      <alignment horizontal="right"/>
      <protection locked="0"/>
    </xf>
    <xf numFmtId="43" fontId="14" fillId="0" borderId="0" xfId="0" applyNumberFormat="1" applyFont="1" applyBorder="1" applyAlignment="1" applyProtection="1">
      <alignment horizontal="right"/>
      <protection locked="0"/>
    </xf>
    <xf numFmtId="43" fontId="14" fillId="0" borderId="3" xfId="0" applyNumberFormat="1" applyFont="1" applyBorder="1" applyAlignment="1" applyProtection="1">
      <alignment horizontal="right"/>
      <protection locked="0"/>
    </xf>
    <xf numFmtId="43" fontId="3" fillId="0" borderId="0" xfId="0" applyNumberFormat="1" applyFont="1" applyFill="1" applyBorder="1" applyAlignment="1" applyProtection="1">
      <alignment horizontal="right"/>
      <protection locked="0"/>
    </xf>
    <xf numFmtId="43" fontId="0" fillId="0" borderId="0" xfId="0" applyNumberFormat="1" applyFont="1" applyFill="1" applyBorder="1" applyAlignment="1" applyProtection="1">
      <alignment horizontal="right"/>
      <protection locked="0"/>
    </xf>
    <xf numFmtId="43" fontId="0" fillId="0" borderId="0" xfId="0" applyNumberFormat="1" applyFont="1" applyFill="1" applyAlignment="1" applyProtection="1">
      <alignment horizontal="right"/>
      <protection locked="0"/>
    </xf>
    <xf numFmtId="43" fontId="2" fillId="0" borderId="0" xfId="0" applyNumberFormat="1" applyFont="1" applyFill="1" applyAlignment="1" applyProtection="1">
      <alignment horizontal="right"/>
      <protection locked="0"/>
    </xf>
    <xf numFmtId="43" fontId="9" fillId="0" borderId="0" xfId="0" applyNumberFormat="1" applyFont="1" applyBorder="1" applyAlignment="1" applyProtection="1">
      <alignment horizontal="right"/>
      <protection locked="0"/>
    </xf>
    <xf numFmtId="43" fontId="7" fillId="0" borderId="0" xfId="0" applyNumberFormat="1" applyFont="1" applyFill="1" applyAlignment="1" applyProtection="1">
      <alignment horizontal="right"/>
      <protection locked="0"/>
    </xf>
    <xf numFmtId="43" fontId="5" fillId="0" borderId="0" xfId="0" applyNumberFormat="1" applyFont="1" applyFill="1" applyAlignment="1" applyProtection="1">
      <alignment horizontal="right"/>
      <protection locked="0"/>
    </xf>
    <xf numFmtId="43" fontId="2" fillId="0" borderId="0" xfId="0" applyNumberFormat="1" applyFont="1" applyAlignment="1" applyProtection="1">
      <protection locked="0"/>
    </xf>
    <xf numFmtId="43" fontId="5" fillId="2" borderId="1" xfId="0" applyNumberFormat="1" applyFont="1" applyFill="1" applyBorder="1" applyAlignment="1" applyProtection="1">
      <alignment horizontal="right" vertical="center"/>
      <protection locked="0"/>
    </xf>
    <xf numFmtId="43" fontId="5" fillId="0" borderId="0" xfId="0" applyNumberFormat="1" applyFont="1" applyFill="1" applyBorder="1" applyAlignment="1" applyProtection="1">
      <alignment horizontal="center" vertical="center" wrapText="1"/>
      <protection locked="0"/>
    </xf>
    <xf numFmtId="43" fontId="5" fillId="0" borderId="0" xfId="1" applyNumberFormat="1" applyFont="1" applyAlignment="1" applyProtection="1">
      <alignment horizontal="right"/>
      <protection locked="0"/>
    </xf>
    <xf numFmtId="43" fontId="5" fillId="0" borderId="0" xfId="1" applyNumberFormat="1" applyFont="1" applyAlignment="1" applyProtection="1">
      <alignment vertical="top"/>
      <protection locked="0"/>
    </xf>
    <xf numFmtId="43" fontId="5" fillId="0" borderId="1" xfId="1" applyNumberFormat="1" applyFont="1" applyBorder="1" applyAlignment="1" applyProtection="1">
      <alignment horizontal="right"/>
      <protection locked="0"/>
    </xf>
    <xf numFmtId="43" fontId="5" fillId="0" borderId="2" xfId="1" applyNumberFormat="1" applyFont="1" applyBorder="1" applyAlignment="1" applyProtection="1">
      <alignment horizontal="right"/>
      <protection locked="0"/>
    </xf>
    <xf numFmtId="43" fontId="2" fillId="0" borderId="0" xfId="0" applyNumberFormat="1" applyFont="1" applyAlignment="1" applyProtection="1">
      <alignment vertical="top"/>
      <protection locked="0"/>
    </xf>
    <xf numFmtId="43" fontId="7" fillId="0" borderId="0" xfId="0" applyNumberFormat="1" applyFont="1" applyAlignment="1" applyProtection="1">
      <alignment horizontal="right"/>
      <protection locked="0"/>
    </xf>
    <xf numFmtId="43" fontId="5" fillId="0" borderId="0" xfId="0" applyNumberFormat="1" applyFont="1" applyAlignment="1" applyProtection="1">
      <alignment horizontal="right"/>
      <protection locked="0"/>
    </xf>
    <xf numFmtId="43" fontId="2" fillId="0" borderId="0" xfId="0" applyNumberFormat="1" applyFont="1" applyProtection="1">
      <protection locked="0"/>
    </xf>
    <xf numFmtId="43" fontId="27" fillId="0" borderId="0" xfId="0" applyNumberFormat="1" applyFont="1" applyAlignment="1" applyProtection="1">
      <alignment horizontal="right"/>
      <protection locked="0"/>
    </xf>
    <xf numFmtId="43" fontId="5" fillId="0" borderId="1" xfId="0" applyNumberFormat="1" applyFont="1" applyBorder="1" applyAlignment="1" applyProtection="1">
      <alignment horizontal="right"/>
      <protection locked="0"/>
    </xf>
    <xf numFmtId="43" fontId="5" fillId="0" borderId="2" xfId="0" applyNumberFormat="1" applyFont="1" applyBorder="1" applyAlignment="1" applyProtection="1">
      <alignment horizontal="right"/>
      <protection locked="0"/>
    </xf>
    <xf numFmtId="0" fontId="5" fillId="0" borderId="0" xfId="0" applyFont="1" applyFill="1" applyBorder="1" applyAlignment="1" applyProtection="1">
      <alignment horizontal="center" vertical="center" wrapText="1"/>
      <protection locked="0"/>
    </xf>
    <xf numFmtId="167" fontId="2" fillId="0" borderId="0" xfId="0" applyNumberFormat="1" applyFont="1" applyFill="1" applyAlignment="1" applyProtection="1">
      <alignment horizontal="right"/>
      <protection locked="0"/>
    </xf>
    <xf numFmtId="43" fontId="20" fillId="0" borderId="0" xfId="0" applyNumberFormat="1" applyFont="1" applyBorder="1" applyAlignment="1" applyProtection="1">
      <alignment vertical="top"/>
      <protection locked="0"/>
    </xf>
    <xf numFmtId="167" fontId="5" fillId="0" borderId="0" xfId="0" applyNumberFormat="1" applyFont="1" applyFill="1" applyAlignment="1" applyProtection="1">
      <alignment horizontal="right"/>
      <protection locked="0"/>
    </xf>
    <xf numFmtId="167" fontId="5" fillId="0" borderId="1" xfId="1" applyNumberFormat="1" applyFont="1" applyBorder="1" applyAlignment="1" applyProtection="1">
      <alignment horizontal="right"/>
      <protection locked="0"/>
    </xf>
    <xf numFmtId="167" fontId="5" fillId="0" borderId="2" xfId="1" applyNumberFormat="1" applyFont="1" applyBorder="1" applyAlignment="1" applyProtection="1">
      <alignment horizontal="right"/>
      <protection locked="0"/>
    </xf>
  </cellXfs>
  <cellStyles count="2">
    <cellStyle name="Navadno" xfId="0" builtinId="0"/>
    <cellStyle name="Navadno_POPISIdel-šd"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H98"/>
  <sheetViews>
    <sheetView tabSelected="1" view="pageLayout" zoomScaleNormal="100" zoomScaleSheetLayoutView="100" workbookViewId="0">
      <selection activeCell="C5" sqref="C5"/>
    </sheetView>
  </sheetViews>
  <sheetFormatPr defaultRowHeight="11.25" x14ac:dyDescent="0.2"/>
  <cols>
    <col min="1" max="1" width="3.140625" style="129" customWidth="1"/>
    <col min="2" max="2" width="19.7109375" style="5" customWidth="1"/>
    <col min="3" max="3" width="32" style="5" customWidth="1"/>
    <col min="4" max="4" width="2.28515625" style="5" customWidth="1"/>
    <col min="5" max="5" width="18.7109375" style="5" customWidth="1"/>
    <col min="6" max="6" width="5" style="5" customWidth="1"/>
    <col min="7" max="7" width="16.28515625" style="5" customWidth="1"/>
    <col min="8" max="16384" width="9.140625" style="5"/>
  </cols>
  <sheetData>
    <row r="1" spans="1:7" x14ac:dyDescent="0.2">
      <c r="A1" s="128"/>
      <c r="F1" s="24"/>
      <c r="G1" s="24"/>
    </row>
    <row r="2" spans="1:7" x14ac:dyDescent="0.2">
      <c r="A2" s="128"/>
      <c r="F2" s="24"/>
      <c r="G2" s="24"/>
    </row>
    <row r="3" spans="1:7" x14ac:dyDescent="0.2">
      <c r="A3" s="128"/>
      <c r="F3" s="24"/>
      <c r="G3" s="24"/>
    </row>
    <row r="4" spans="1:7" ht="12.75" x14ac:dyDescent="0.2">
      <c r="B4" s="67" t="s">
        <v>137</v>
      </c>
      <c r="D4" s="33"/>
      <c r="E4" s="33"/>
      <c r="F4" s="33"/>
      <c r="G4" s="24"/>
    </row>
    <row r="5" spans="1:7" ht="12.75" x14ac:dyDescent="0.2">
      <c r="B5" s="67"/>
      <c r="D5" s="33"/>
      <c r="E5" s="33"/>
      <c r="F5" s="33"/>
      <c r="G5" s="15"/>
    </row>
    <row r="6" spans="1:7" ht="12.75" x14ac:dyDescent="0.2">
      <c r="B6" s="33"/>
      <c r="D6" s="33"/>
      <c r="E6" s="33"/>
      <c r="F6" s="33"/>
      <c r="G6" s="15"/>
    </row>
    <row r="7" spans="1:7" ht="12.75" x14ac:dyDescent="0.2">
      <c r="B7" s="5" t="s">
        <v>11</v>
      </c>
      <c r="C7" s="192" t="s">
        <v>123</v>
      </c>
    </row>
    <row r="8" spans="1:7" ht="12.75" x14ac:dyDescent="0.2">
      <c r="C8" s="192" t="s">
        <v>124</v>
      </c>
    </row>
    <row r="9" spans="1:7" ht="12.75" x14ac:dyDescent="0.2">
      <c r="C9" s="192" t="s">
        <v>125</v>
      </c>
    </row>
    <row r="10" spans="1:7" x14ac:dyDescent="0.2">
      <c r="C10" s="19"/>
      <c r="G10" s="42"/>
    </row>
    <row r="11" spans="1:7" ht="12.75" x14ac:dyDescent="0.2">
      <c r="B11" s="5" t="s">
        <v>8</v>
      </c>
      <c r="C11" s="192" t="s">
        <v>126</v>
      </c>
      <c r="G11" s="15"/>
    </row>
    <row r="12" spans="1:7" ht="12.75" x14ac:dyDescent="0.2">
      <c r="C12" s="239" t="s">
        <v>138</v>
      </c>
      <c r="G12" s="15"/>
    </row>
    <row r="13" spans="1:7" x14ac:dyDescent="0.2">
      <c r="C13" s="19"/>
    </row>
    <row r="14" spans="1:7" ht="12.75" x14ac:dyDescent="0.2">
      <c r="B14" s="5" t="s">
        <v>7</v>
      </c>
      <c r="C14" s="192" t="s">
        <v>127</v>
      </c>
      <c r="G14" s="42"/>
    </row>
    <row r="15" spans="1:7" x14ac:dyDescent="0.2">
      <c r="G15" s="15"/>
    </row>
    <row r="16" spans="1:7" ht="12.75" x14ac:dyDescent="0.2">
      <c r="B16" s="5" t="s">
        <v>5</v>
      </c>
      <c r="C16" s="50" t="s">
        <v>22</v>
      </c>
      <c r="G16" s="42"/>
    </row>
    <row r="17" spans="1:7" x14ac:dyDescent="0.2">
      <c r="G17" s="15"/>
    </row>
    <row r="18" spans="1:7" ht="12.75" x14ac:dyDescent="0.2">
      <c r="B18" s="5" t="s">
        <v>6</v>
      </c>
      <c r="C18" s="58" t="s">
        <v>139</v>
      </c>
      <c r="G18" s="15"/>
    </row>
    <row r="19" spans="1:7" x14ac:dyDescent="0.2">
      <c r="E19" s="68"/>
      <c r="G19" s="42"/>
    </row>
    <row r="20" spans="1:7" ht="12.75" x14ac:dyDescent="0.2">
      <c r="B20" s="44" t="s">
        <v>128</v>
      </c>
      <c r="E20" s="68"/>
    </row>
    <row r="21" spans="1:7" ht="12.75" x14ac:dyDescent="0.2">
      <c r="B21" s="44"/>
      <c r="E21" s="68"/>
    </row>
    <row r="22" spans="1:7" x14ac:dyDescent="0.2">
      <c r="A22" s="129" t="str">
        <f>VODOVOD!A25</f>
        <v>A</v>
      </c>
      <c r="B22" s="70" t="str">
        <f>VODOVOD!B25</f>
        <v>VODOVOD IN POŽARNA ZAŠČITA</v>
      </c>
      <c r="C22" s="46"/>
      <c r="D22" s="46"/>
      <c r="E22" s="196" t="e">
        <f>VODOVOD!F35</f>
        <v>#REF!</v>
      </c>
      <c r="F22" s="46" t="s">
        <v>12</v>
      </c>
    </row>
    <row r="23" spans="1:7" x14ac:dyDescent="0.2">
      <c r="B23" s="148"/>
      <c r="C23" s="149"/>
      <c r="D23" s="149"/>
      <c r="E23" s="150"/>
      <c r="F23" s="149"/>
    </row>
    <row r="24" spans="1:7" ht="12.75" x14ac:dyDescent="0.2">
      <c r="A24" s="197" t="str">
        <f>'SPLOŠNO '!A29</f>
        <v>B</v>
      </c>
      <c r="B24" s="201" t="s">
        <v>14</v>
      </c>
      <c r="C24" s="199"/>
      <c r="D24" s="199"/>
      <c r="E24" s="200" t="e">
        <f>'SPLOŠNO '!F30</f>
        <v>#REF!</v>
      </c>
      <c r="F24" s="198" t="s">
        <v>12</v>
      </c>
    </row>
    <row r="25" spans="1:7" x14ac:dyDescent="0.2">
      <c r="B25" s="148"/>
      <c r="C25" s="149"/>
      <c r="D25" s="149"/>
      <c r="E25" s="150"/>
      <c r="F25" s="149"/>
    </row>
    <row r="26" spans="1:7" x14ac:dyDescent="0.2">
      <c r="B26" s="148"/>
      <c r="C26" s="149"/>
      <c r="D26" s="149"/>
      <c r="E26" s="150"/>
      <c r="F26" s="149"/>
    </row>
    <row r="27" spans="1:7" x14ac:dyDescent="0.2">
      <c r="A27" s="225" t="s">
        <v>92</v>
      </c>
      <c r="B27" s="226" t="s">
        <v>93</v>
      </c>
      <c r="C27" s="227"/>
      <c r="D27" s="227"/>
      <c r="E27" s="228" t="e">
        <f>E24+E22</f>
        <v>#REF!</v>
      </c>
      <c r="F27" s="229" t="s">
        <v>12</v>
      </c>
    </row>
    <row r="28" spans="1:7" x14ac:dyDescent="0.2">
      <c r="A28" s="130"/>
      <c r="B28" s="10"/>
      <c r="C28" s="24"/>
      <c r="D28" s="24"/>
      <c r="E28" s="69"/>
      <c r="F28" s="24"/>
    </row>
    <row r="29" spans="1:7" x14ac:dyDescent="0.2">
      <c r="B29" s="151" t="s">
        <v>74</v>
      </c>
      <c r="D29" s="28"/>
      <c r="E29" s="152" t="e">
        <f>E27*0.22</f>
        <v>#REF!</v>
      </c>
      <c r="F29" s="45" t="s">
        <v>12</v>
      </c>
    </row>
    <row r="30" spans="1:7" x14ac:dyDescent="0.2">
      <c r="B30" s="15"/>
      <c r="D30" s="28"/>
      <c r="F30" s="45"/>
    </row>
    <row r="31" spans="1:7" ht="12" thickBot="1" x14ac:dyDescent="0.25">
      <c r="A31" s="230"/>
      <c r="B31" s="231" t="s">
        <v>26</v>
      </c>
      <c r="C31" s="232"/>
      <c r="D31" s="233"/>
      <c r="E31" s="234" t="e">
        <f>E27+E29</f>
        <v>#REF!</v>
      </c>
      <c r="F31" s="235" t="s">
        <v>12</v>
      </c>
    </row>
    <row r="32" spans="1:7" ht="12.75" x14ac:dyDescent="0.2">
      <c r="A32" s="130"/>
      <c r="C32" s="33"/>
      <c r="D32" s="24"/>
      <c r="E32" s="24"/>
      <c r="F32" s="24"/>
    </row>
    <row r="33" spans="1:6" ht="12.75" x14ac:dyDescent="0.2">
      <c r="A33" s="130"/>
      <c r="C33" s="33"/>
      <c r="D33" s="24"/>
      <c r="E33" s="24"/>
      <c r="F33" s="24"/>
    </row>
    <row r="34" spans="1:6" s="35" customFormat="1" x14ac:dyDescent="0.2"/>
    <row r="35" spans="1:6" s="35" customFormat="1" x14ac:dyDescent="0.2"/>
    <row r="36" spans="1:6" s="35" customFormat="1" x14ac:dyDescent="0.2"/>
    <row r="37" spans="1:6" s="35" customFormat="1" x14ac:dyDescent="0.2"/>
    <row r="38" spans="1:6" s="35" customFormat="1" x14ac:dyDescent="0.2"/>
    <row r="39" spans="1:6" s="35" customFormat="1" x14ac:dyDescent="0.2"/>
    <row r="40" spans="1:6" s="35" customFormat="1" x14ac:dyDescent="0.2"/>
    <row r="41" spans="1:6" s="35" customFormat="1" x14ac:dyDescent="0.2"/>
    <row r="42" spans="1:6" s="35" customFormat="1" x14ac:dyDescent="0.2">
      <c r="A42" s="127"/>
      <c r="C42" s="34"/>
      <c r="E42" s="36"/>
      <c r="F42" s="37"/>
    </row>
    <row r="43" spans="1:6" s="35" customFormat="1" x14ac:dyDescent="0.2">
      <c r="A43" s="127"/>
      <c r="C43" s="34"/>
      <c r="E43" s="36"/>
      <c r="F43" s="37"/>
    </row>
    <row r="44" spans="1:6" s="35" customFormat="1" x14ac:dyDescent="0.2">
      <c r="A44" s="127"/>
      <c r="C44" s="34"/>
      <c r="E44" s="36"/>
      <c r="F44" s="37"/>
    </row>
    <row r="45" spans="1:6" s="35" customFormat="1" x14ac:dyDescent="0.2">
      <c r="A45" s="127"/>
      <c r="C45" s="34"/>
      <c r="E45" s="36"/>
      <c r="F45" s="37"/>
    </row>
    <row r="46" spans="1:6" s="35" customFormat="1" x14ac:dyDescent="0.2">
      <c r="A46" s="127"/>
      <c r="C46" s="34"/>
      <c r="E46" s="36"/>
      <c r="F46" s="37"/>
    </row>
    <row r="47" spans="1:6" s="35" customFormat="1" x14ac:dyDescent="0.2">
      <c r="A47" s="127"/>
      <c r="C47" s="34"/>
      <c r="E47" s="36"/>
      <c r="F47" s="37"/>
    </row>
    <row r="48" spans="1:6" s="35" customFormat="1" x14ac:dyDescent="0.2">
      <c r="A48" s="127"/>
      <c r="C48" s="34"/>
      <c r="E48" s="36"/>
      <c r="F48" s="37"/>
    </row>
    <row r="49" spans="1:8" s="35" customFormat="1" x14ac:dyDescent="0.2">
      <c r="A49" s="127"/>
      <c r="C49" s="34"/>
      <c r="E49" s="36"/>
      <c r="F49" s="37"/>
    </row>
    <row r="50" spans="1:8" s="35" customFormat="1" x14ac:dyDescent="0.2">
      <c r="A50" s="127"/>
      <c r="C50" s="34"/>
      <c r="E50" s="36"/>
      <c r="F50" s="37"/>
    </row>
    <row r="51" spans="1:8" s="35" customFormat="1" x14ac:dyDescent="0.2">
      <c r="A51" s="127"/>
      <c r="C51" s="34"/>
      <c r="E51" s="36"/>
      <c r="F51" s="37"/>
    </row>
    <row r="52" spans="1:8" s="35" customFormat="1" x14ac:dyDescent="0.2">
      <c r="A52" s="127"/>
      <c r="C52" s="34"/>
      <c r="E52" s="36"/>
      <c r="F52" s="37"/>
    </row>
    <row r="53" spans="1:8" s="35" customFormat="1" x14ac:dyDescent="0.2">
      <c r="A53" s="127"/>
      <c r="C53" s="34"/>
      <c r="E53" s="36"/>
      <c r="F53" s="37"/>
    </row>
    <row r="54" spans="1:8" s="35" customFormat="1" x14ac:dyDescent="0.2">
      <c r="A54" s="127"/>
      <c r="C54" s="34"/>
      <c r="E54" s="36"/>
      <c r="F54" s="37"/>
    </row>
    <row r="55" spans="1:8" s="35" customFormat="1" x14ac:dyDescent="0.2">
      <c r="A55" s="127"/>
      <c r="C55" s="34"/>
      <c r="E55" s="36"/>
      <c r="F55" s="37"/>
    </row>
    <row r="56" spans="1:8" s="35" customFormat="1" ht="12" customHeight="1" x14ac:dyDescent="0.2">
      <c r="A56" s="127"/>
      <c r="C56" s="34"/>
      <c r="E56" s="36"/>
      <c r="F56" s="37"/>
    </row>
    <row r="57" spans="1:8" s="35" customFormat="1" x14ac:dyDescent="0.2">
      <c r="A57" s="127"/>
      <c r="C57" s="34"/>
      <c r="E57" s="36"/>
      <c r="F57" s="37"/>
    </row>
    <row r="58" spans="1:8" s="35" customFormat="1" x14ac:dyDescent="0.2">
      <c r="A58" s="127"/>
      <c r="C58" s="34"/>
      <c r="E58" s="36"/>
      <c r="F58" s="37"/>
    </row>
    <row r="59" spans="1:8" s="35" customFormat="1" x14ac:dyDescent="0.2">
      <c r="A59" s="127"/>
      <c r="C59" s="34"/>
      <c r="E59" s="36"/>
      <c r="F59" s="37"/>
    </row>
    <row r="60" spans="1:8" x14ac:dyDescent="0.2">
      <c r="A60" s="127"/>
      <c r="B60" s="7"/>
      <c r="C60" s="15"/>
      <c r="D60" s="41"/>
      <c r="E60" s="31"/>
      <c r="F60" s="15"/>
      <c r="G60" s="40"/>
      <c r="H60" s="43"/>
    </row>
    <row r="61" spans="1:8" x14ac:dyDescent="0.2">
      <c r="A61" s="127"/>
      <c r="B61" s="7"/>
      <c r="C61" s="41"/>
      <c r="D61" s="31"/>
      <c r="E61" s="40"/>
      <c r="F61" s="43"/>
    </row>
    <row r="62" spans="1:8" x14ac:dyDescent="0.2">
      <c r="A62" s="127"/>
      <c r="B62" s="7"/>
      <c r="C62" s="41"/>
      <c r="D62" s="31"/>
      <c r="E62" s="40"/>
      <c r="F62" s="43"/>
    </row>
    <row r="63" spans="1:8" x14ac:dyDescent="0.2">
      <c r="A63" s="127"/>
      <c r="B63" s="7"/>
      <c r="C63" s="41"/>
      <c r="D63" s="31"/>
      <c r="E63" s="40"/>
      <c r="F63" s="43"/>
    </row>
    <row r="64" spans="1:8" x14ac:dyDescent="0.2">
      <c r="A64" s="127"/>
      <c r="B64" s="7"/>
      <c r="C64" s="41"/>
      <c r="D64" s="31"/>
      <c r="E64" s="40"/>
      <c r="F64" s="43"/>
    </row>
    <row r="65" spans="2:5" x14ac:dyDescent="0.2">
      <c r="B65" s="188" t="s">
        <v>51</v>
      </c>
    </row>
    <row r="67" spans="2:5" ht="9" customHeight="1" x14ac:dyDescent="0.2">
      <c r="B67" s="266" t="s">
        <v>116</v>
      </c>
      <c r="C67" s="266"/>
      <c r="D67" s="266"/>
      <c r="E67" s="266"/>
    </row>
    <row r="69" spans="2:5" ht="23.25" customHeight="1" x14ac:dyDescent="0.2">
      <c r="B69" s="266" t="s">
        <v>52</v>
      </c>
      <c r="C69" s="266"/>
      <c r="D69" s="266"/>
      <c r="E69" s="266"/>
    </row>
    <row r="71" spans="2:5" ht="35.25" customHeight="1" x14ac:dyDescent="0.2">
      <c r="B71" s="266" t="s">
        <v>53</v>
      </c>
      <c r="C71" s="266"/>
      <c r="D71" s="266"/>
      <c r="E71" s="266"/>
    </row>
    <row r="73" spans="2:5" ht="34.5" customHeight="1" x14ac:dyDescent="0.2">
      <c r="B73" s="266" t="s">
        <v>54</v>
      </c>
      <c r="C73" s="266"/>
      <c r="D73" s="266"/>
      <c r="E73" s="266"/>
    </row>
    <row r="75" spans="2:5" ht="23.25" customHeight="1" x14ac:dyDescent="0.2">
      <c r="B75" s="266" t="s">
        <v>55</v>
      </c>
      <c r="C75" s="266"/>
      <c r="D75" s="266"/>
      <c r="E75" s="266"/>
    </row>
    <row r="77" spans="2:5" ht="22.5" customHeight="1" x14ac:dyDescent="0.2">
      <c r="B77" s="266" t="s">
        <v>56</v>
      </c>
      <c r="C77" s="266"/>
      <c r="D77" s="266"/>
      <c r="E77" s="266"/>
    </row>
    <row r="79" spans="2:5" ht="22.5" customHeight="1" x14ac:dyDescent="0.2">
      <c r="B79" s="266" t="s">
        <v>57</v>
      </c>
      <c r="C79" s="266"/>
      <c r="D79" s="266"/>
      <c r="E79" s="266"/>
    </row>
    <row r="81" spans="2:5" ht="35.25" customHeight="1" x14ac:dyDescent="0.2">
      <c r="B81" s="266" t="s">
        <v>58</v>
      </c>
      <c r="C81" s="266"/>
      <c r="D81" s="266"/>
      <c r="E81" s="266"/>
    </row>
    <row r="83" spans="2:5" ht="23.25" customHeight="1" x14ac:dyDescent="0.2">
      <c r="B83" s="266" t="s">
        <v>59</v>
      </c>
      <c r="C83" s="266"/>
      <c r="D83" s="266"/>
      <c r="E83" s="266"/>
    </row>
    <row r="85" spans="2:5" x14ac:dyDescent="0.2">
      <c r="B85" s="266" t="s">
        <v>60</v>
      </c>
      <c r="C85" s="266"/>
      <c r="D85" s="266"/>
      <c r="E85" s="266"/>
    </row>
    <row r="87" spans="2:5" ht="23.25" customHeight="1" x14ac:dyDescent="0.2">
      <c r="B87" s="266" t="s">
        <v>62</v>
      </c>
      <c r="C87" s="266"/>
      <c r="D87" s="266"/>
      <c r="E87" s="266"/>
    </row>
    <row r="97" spans="2:3" x14ac:dyDescent="0.2">
      <c r="B97" s="24"/>
    </row>
    <row r="98" spans="2:3" x14ac:dyDescent="0.2">
      <c r="B98" s="265"/>
      <c r="C98" s="265"/>
    </row>
  </sheetData>
  <sheetProtection algorithmName="SHA-512" hashValue="xEZj7RxmrCgORy9gRG/ZzfTGSSnlt91yVEKkQECYGYsU9K4xAeq2WOBx0FmJoUKdI9P0yvKRMOWrE/9kdSdkrQ==" saltValue="OD8JMSUsGeA1mXuWIHJy/A==" spinCount="100000" sheet="1" objects="1" scenarios="1" selectLockedCells="1" selectUnlockedCells="1"/>
  <mergeCells count="12">
    <mergeCell ref="B98:C98"/>
    <mergeCell ref="B67:E67"/>
    <mergeCell ref="B79:E79"/>
    <mergeCell ref="B77:E77"/>
    <mergeCell ref="B75:E75"/>
    <mergeCell ref="B73:E73"/>
    <mergeCell ref="B71:E71"/>
    <mergeCell ref="B69:E69"/>
    <mergeCell ref="B87:E87"/>
    <mergeCell ref="B85:E85"/>
    <mergeCell ref="B83:E83"/>
    <mergeCell ref="B81:E81"/>
  </mergeCells>
  <phoneticPr fontId="2" type="noConversion"/>
  <pageMargins left="0.98425196850393704" right="0.74803149606299213" top="0.78740157480314965" bottom="0.78740157480314965" header="0" footer="0"/>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H290"/>
  <sheetViews>
    <sheetView view="pageLayout" topLeftCell="A70" zoomScaleNormal="100" zoomScaleSheetLayoutView="100" workbookViewId="0">
      <selection activeCell="E71" sqref="E71"/>
    </sheetView>
  </sheetViews>
  <sheetFormatPr defaultRowHeight="11.25" x14ac:dyDescent="0.2"/>
  <cols>
    <col min="1" max="1" width="4" style="100" customWidth="1"/>
    <col min="2" max="2" width="46.85546875" style="5" customWidth="1"/>
    <col min="3" max="3" width="7.5703125" style="100" customWidth="1"/>
    <col min="4" max="4" width="8.28515625" style="100" customWidth="1"/>
    <col min="5" max="5" width="10.7109375" style="292" customWidth="1"/>
    <col min="6" max="6" width="11.7109375" style="240" customWidth="1"/>
    <col min="7" max="16384" width="9.140625" style="100"/>
  </cols>
  <sheetData>
    <row r="1" spans="1:6" s="47" customFormat="1" ht="12.75" x14ac:dyDescent="0.2">
      <c r="A1" s="49"/>
      <c r="B1" s="44" t="str">
        <f>'SKUPAJ '!B4</f>
        <v xml:space="preserve">PROJEKTANTSKI PREDRAČUN S PREDIZMERAMI </v>
      </c>
      <c r="C1" s="73"/>
      <c r="D1" s="74"/>
      <c r="E1" s="271"/>
      <c r="F1" s="247"/>
    </row>
    <row r="2" spans="1:6" s="47" customFormat="1" ht="12.75" x14ac:dyDescent="0.2">
      <c r="A2" s="49"/>
      <c r="B2" s="44"/>
      <c r="C2" s="73"/>
      <c r="D2" s="74"/>
      <c r="E2" s="271"/>
      <c r="F2" s="248"/>
    </row>
    <row r="3" spans="1:6" s="47" customFormat="1" ht="12.75" x14ac:dyDescent="0.2">
      <c r="A3" s="49"/>
      <c r="B3" s="44"/>
      <c r="C3" s="73"/>
      <c r="D3" s="74"/>
      <c r="E3" s="271"/>
      <c r="F3" s="248"/>
    </row>
    <row r="4" spans="1:6" s="47" customFormat="1" ht="12.75" x14ac:dyDescent="0.2">
      <c r="A4" s="57"/>
      <c r="B4" s="48" t="s">
        <v>11</v>
      </c>
      <c r="C4" s="59"/>
      <c r="D4" s="73"/>
      <c r="E4" s="272"/>
      <c r="F4" s="249"/>
    </row>
    <row r="5" spans="1:6" s="47" customFormat="1" ht="12.75" x14ac:dyDescent="0.2">
      <c r="A5" s="57"/>
      <c r="B5" s="58" t="str">
        <f>'SKUPAJ '!C7</f>
        <v>OBČINA SVETA ANA</v>
      </c>
      <c r="C5" s="59"/>
      <c r="D5" s="73"/>
      <c r="E5" s="272"/>
      <c r="F5" s="249"/>
    </row>
    <row r="6" spans="1:6" s="47" customFormat="1" ht="12.75" x14ac:dyDescent="0.2">
      <c r="A6" s="57"/>
      <c r="B6" s="58" t="str">
        <f>'SKUPAJ '!C8</f>
        <v>Sveta Ana Slov.goricah 17,</v>
      </c>
      <c r="C6" s="59"/>
      <c r="D6" s="73"/>
      <c r="E6" s="272"/>
      <c r="F6" s="249"/>
    </row>
    <row r="7" spans="1:6" s="47" customFormat="1" ht="12.75" x14ac:dyDescent="0.2">
      <c r="A7" s="57"/>
      <c r="B7" s="58" t="str">
        <f>'SKUPAJ '!C9</f>
        <v>2233 SVETA ANA V SLOV. GORICAH</v>
      </c>
      <c r="C7" s="59"/>
      <c r="D7" s="73"/>
      <c r="E7" s="272"/>
      <c r="F7" s="249"/>
    </row>
    <row r="8" spans="1:6" s="47" customFormat="1" ht="12.75" x14ac:dyDescent="0.2">
      <c r="A8" s="57"/>
      <c r="B8" s="50"/>
      <c r="C8" s="59"/>
      <c r="D8" s="73"/>
      <c r="E8" s="272"/>
      <c r="F8" s="249"/>
    </row>
    <row r="9" spans="1:6" s="47" customFormat="1" ht="12.75" x14ac:dyDescent="0.2">
      <c r="A9" s="57"/>
      <c r="B9" s="48" t="s">
        <v>117</v>
      </c>
      <c r="C9" s="59"/>
      <c r="D9" s="73"/>
      <c r="E9" s="272"/>
      <c r="F9" s="249"/>
    </row>
    <row r="10" spans="1:6" s="47" customFormat="1" ht="12.75" x14ac:dyDescent="0.2">
      <c r="A10" s="57"/>
      <c r="B10" s="58" t="str">
        <f>'SKUPAJ '!C11</f>
        <v>KOMUNALNA  OPREMA ZAZIDALNEGA NASELJA  LOKAVEC</v>
      </c>
      <c r="C10" s="59"/>
      <c r="D10" s="73"/>
      <c r="E10" s="272"/>
      <c r="F10" s="249"/>
    </row>
    <row r="11" spans="1:6" s="47" customFormat="1" ht="12.75" x14ac:dyDescent="0.2">
      <c r="A11" s="57"/>
      <c r="B11" s="58" t="str">
        <f>'SKUPAJ '!C12</f>
        <v>ZUNANJI VODOVOD, FAZA 1</v>
      </c>
      <c r="C11" s="59"/>
      <c r="D11" s="73"/>
      <c r="E11" s="272"/>
      <c r="F11" s="249"/>
    </row>
    <row r="12" spans="1:6" s="47" customFormat="1" ht="12.75" x14ac:dyDescent="0.2">
      <c r="A12" s="57"/>
      <c r="B12" s="58"/>
      <c r="C12" s="59"/>
      <c r="D12" s="73"/>
      <c r="E12" s="272"/>
      <c r="F12" s="249"/>
    </row>
    <row r="13" spans="1:6" s="47" customFormat="1" ht="12.75" x14ac:dyDescent="0.2">
      <c r="A13" s="57"/>
      <c r="B13" s="48" t="s">
        <v>7</v>
      </c>
      <c r="C13" s="59"/>
      <c r="D13" s="73"/>
      <c r="E13" s="272"/>
      <c r="F13" s="249"/>
    </row>
    <row r="14" spans="1:6" s="47" customFormat="1" ht="12.75" x14ac:dyDescent="0.2">
      <c r="A14" s="57"/>
      <c r="B14" s="50" t="s">
        <v>127</v>
      </c>
      <c r="C14" s="59"/>
      <c r="D14" s="73"/>
      <c r="E14" s="272"/>
      <c r="F14" s="249"/>
    </row>
    <row r="15" spans="1:6" s="47" customFormat="1" ht="12.75" x14ac:dyDescent="0.2">
      <c r="A15" s="57"/>
      <c r="B15" s="48"/>
      <c r="C15" s="59"/>
      <c r="D15" s="73"/>
      <c r="E15" s="272"/>
      <c r="F15" s="249"/>
    </row>
    <row r="16" spans="1:6" s="47" customFormat="1" ht="12.75" x14ac:dyDescent="0.2">
      <c r="A16" s="57"/>
      <c r="B16" s="48" t="s">
        <v>119</v>
      </c>
      <c r="C16" s="59"/>
      <c r="D16" s="73"/>
      <c r="E16" s="272"/>
      <c r="F16" s="249"/>
    </row>
    <row r="17" spans="1:6" s="47" customFormat="1" ht="12.75" x14ac:dyDescent="0.2">
      <c r="A17" s="57"/>
      <c r="B17" s="50" t="s">
        <v>22</v>
      </c>
      <c r="C17" s="59"/>
      <c r="D17" s="73"/>
      <c r="E17" s="272"/>
      <c r="F17" s="249"/>
    </row>
    <row r="18" spans="1:6" s="47" customFormat="1" ht="12.75" x14ac:dyDescent="0.2">
      <c r="A18" s="57"/>
      <c r="B18" s="50"/>
      <c r="C18" s="59"/>
      <c r="D18" s="73"/>
      <c r="E18" s="272"/>
      <c r="F18" s="249"/>
    </row>
    <row r="19" spans="1:6" s="47" customFormat="1" ht="12.75" x14ac:dyDescent="0.2">
      <c r="A19" s="57"/>
      <c r="B19" s="48" t="s">
        <v>6</v>
      </c>
      <c r="C19" s="59"/>
      <c r="D19" s="73"/>
      <c r="E19" s="272"/>
      <c r="F19" s="249"/>
    </row>
    <row r="20" spans="1:6" s="47" customFormat="1" ht="12.75" x14ac:dyDescent="0.2">
      <c r="A20" s="57"/>
      <c r="B20" s="50" t="str">
        <f>'SKUPAJ '!C18</f>
        <v>23/2017</v>
      </c>
      <c r="C20" s="59"/>
      <c r="D20" s="73"/>
      <c r="E20" s="272"/>
      <c r="F20" s="249"/>
    </row>
    <row r="21" spans="1:6" s="47" customFormat="1" ht="12.75" x14ac:dyDescent="0.2">
      <c r="A21" s="57"/>
      <c r="B21" s="52"/>
      <c r="C21" s="59"/>
      <c r="D21" s="73"/>
      <c r="E21" s="272"/>
      <c r="F21" s="249"/>
    </row>
    <row r="22" spans="1:6" s="47" customFormat="1" ht="12.75" x14ac:dyDescent="0.2">
      <c r="A22" s="57"/>
      <c r="B22" s="53" t="s">
        <v>10</v>
      </c>
      <c r="C22" s="59"/>
      <c r="D22" s="73"/>
      <c r="E22" s="272"/>
      <c r="F22" s="249"/>
    </row>
    <row r="23" spans="1:6" s="47" customFormat="1" ht="12.75" x14ac:dyDescent="0.2">
      <c r="A23" s="57"/>
      <c r="B23" s="52"/>
      <c r="C23" s="59"/>
      <c r="D23" s="73"/>
      <c r="E23" s="272"/>
      <c r="F23" s="249"/>
    </row>
    <row r="24" spans="1:6" s="47" customFormat="1" ht="12.75" x14ac:dyDescent="0.2">
      <c r="A24" s="57"/>
      <c r="B24" s="53"/>
      <c r="C24" s="60"/>
      <c r="D24" s="73"/>
      <c r="E24" s="271"/>
      <c r="F24" s="249"/>
    </row>
    <row r="25" spans="1:6" s="47" customFormat="1" ht="12.75" x14ac:dyDescent="0.2">
      <c r="A25" s="125" t="s">
        <v>131</v>
      </c>
      <c r="B25" s="53" t="s">
        <v>132</v>
      </c>
      <c r="C25" s="60"/>
      <c r="D25" s="73"/>
      <c r="E25" s="271"/>
      <c r="F25" s="249"/>
    </row>
    <row r="26" spans="1:6" s="47" customFormat="1" ht="12.75" x14ac:dyDescent="0.2">
      <c r="A26" s="57"/>
      <c r="B26" s="54"/>
      <c r="C26" s="60"/>
      <c r="D26" s="73"/>
      <c r="E26" s="271"/>
      <c r="F26" s="249"/>
    </row>
    <row r="27" spans="1:6" s="47" customFormat="1" ht="12.75" x14ac:dyDescent="0.2">
      <c r="A27" s="57"/>
      <c r="B27" s="54"/>
      <c r="C27" s="60"/>
      <c r="D27" s="73"/>
      <c r="E27" s="271"/>
      <c r="F27" s="249"/>
    </row>
    <row r="28" spans="1:6" s="47" customFormat="1" ht="12.75" x14ac:dyDescent="0.2">
      <c r="A28" s="57"/>
      <c r="B28" s="51"/>
      <c r="C28" s="60"/>
      <c r="D28" s="73"/>
      <c r="E28" s="271"/>
      <c r="F28" s="249"/>
    </row>
    <row r="29" spans="1:6" s="47" customFormat="1" ht="12.75" x14ac:dyDescent="0.2">
      <c r="A29" s="57"/>
      <c r="B29" s="54"/>
      <c r="C29" s="60"/>
      <c r="D29" s="73"/>
      <c r="E29" s="271"/>
      <c r="F29" s="249"/>
    </row>
    <row r="30" spans="1:6" s="55" customFormat="1" ht="12.75" x14ac:dyDescent="0.2">
      <c r="A30" s="125" t="s">
        <v>0</v>
      </c>
      <c r="B30" s="52" t="s">
        <v>23</v>
      </c>
      <c r="C30" s="87"/>
      <c r="D30" s="75" t="s">
        <v>12</v>
      </c>
      <c r="E30" s="273"/>
      <c r="F30" s="250">
        <f>F84</f>
        <v>0</v>
      </c>
    </row>
    <row r="31" spans="1:6" s="55" customFormat="1" ht="12.75" x14ac:dyDescent="0.2">
      <c r="A31" s="125" t="s">
        <v>1</v>
      </c>
      <c r="B31" s="72" t="s">
        <v>71</v>
      </c>
      <c r="C31" s="88"/>
      <c r="D31" s="75" t="s">
        <v>12</v>
      </c>
      <c r="E31" s="272"/>
      <c r="F31" s="250">
        <f>F121</f>
        <v>0</v>
      </c>
    </row>
    <row r="32" spans="1:6" s="55" customFormat="1" ht="12.75" x14ac:dyDescent="0.2">
      <c r="A32" s="125" t="s">
        <v>2</v>
      </c>
      <c r="B32" s="72" t="s">
        <v>87</v>
      </c>
      <c r="C32" s="88"/>
      <c r="D32" s="75" t="s">
        <v>12</v>
      </c>
      <c r="E32" s="272"/>
      <c r="F32" s="250" t="e">
        <f>#REF!</f>
        <v>#REF!</v>
      </c>
    </row>
    <row r="33" spans="1:6" s="55" customFormat="1" ht="12.75" x14ac:dyDescent="0.2">
      <c r="A33" s="125" t="s">
        <v>25</v>
      </c>
      <c r="B33" s="72" t="s">
        <v>89</v>
      </c>
      <c r="C33" s="88"/>
      <c r="D33" s="75" t="s">
        <v>12</v>
      </c>
      <c r="E33" s="272"/>
      <c r="F33" s="250" t="e">
        <f>#REF!</f>
        <v>#REF!</v>
      </c>
    </row>
    <row r="34" spans="1:6" s="55" customFormat="1" ht="13.5" thickBot="1" x14ac:dyDescent="0.25">
      <c r="A34" s="125" t="s">
        <v>35</v>
      </c>
      <c r="B34" s="181" t="s">
        <v>24</v>
      </c>
      <c r="C34" s="88"/>
      <c r="D34" s="75" t="s">
        <v>12</v>
      </c>
      <c r="E34" s="272"/>
      <c r="F34" s="251">
        <f>F199</f>
        <v>0</v>
      </c>
    </row>
    <row r="35" spans="1:6" s="55" customFormat="1" ht="12.75" x14ac:dyDescent="0.2">
      <c r="A35" s="125"/>
      <c r="B35" s="56" t="s">
        <v>4</v>
      </c>
      <c r="C35" s="61"/>
      <c r="D35" s="76" t="s">
        <v>12</v>
      </c>
      <c r="E35" s="274"/>
      <c r="F35" s="252" t="e">
        <f>SUM(F30:F34)</f>
        <v>#REF!</v>
      </c>
    </row>
    <row r="36" spans="1:6" s="55" customFormat="1" ht="12.75" x14ac:dyDescent="0.2">
      <c r="A36" s="125"/>
      <c r="B36" s="182"/>
      <c r="C36" s="183"/>
      <c r="D36" s="184"/>
      <c r="E36" s="275"/>
      <c r="F36" s="250"/>
    </row>
    <row r="37" spans="1:6" s="186" customFormat="1" ht="12.75" x14ac:dyDescent="0.2">
      <c r="A37" s="125"/>
      <c r="B37" s="182"/>
      <c r="C37" s="88"/>
      <c r="D37" s="185"/>
      <c r="E37" s="276"/>
      <c r="F37" s="252"/>
    </row>
    <row r="38" spans="1:6" s="186" customFormat="1" ht="12.75" x14ac:dyDescent="0.2">
      <c r="A38" s="125"/>
      <c r="B38" s="182"/>
      <c r="C38" s="88"/>
      <c r="D38" s="185"/>
      <c r="E38" s="276"/>
      <c r="F38" s="252"/>
    </row>
    <row r="39" spans="1:6" s="186" customFormat="1" ht="12.75" x14ac:dyDescent="0.2">
      <c r="A39" s="125"/>
      <c r="B39" s="182"/>
      <c r="C39" s="88"/>
      <c r="D39" s="185"/>
      <c r="E39" s="276"/>
      <c r="F39" s="252"/>
    </row>
    <row r="40" spans="1:6" s="186" customFormat="1" ht="12.75" x14ac:dyDescent="0.2">
      <c r="A40" s="125"/>
      <c r="B40" s="182"/>
      <c r="C40" s="88"/>
      <c r="D40" s="185"/>
      <c r="E40" s="276"/>
      <c r="F40" s="252"/>
    </row>
    <row r="41" spans="1:6" s="186" customFormat="1" ht="12.75" x14ac:dyDescent="0.2">
      <c r="A41" s="125"/>
      <c r="B41" s="182"/>
      <c r="C41" s="88"/>
      <c r="D41" s="185"/>
      <c r="E41" s="276"/>
      <c r="F41" s="252"/>
    </row>
    <row r="42" spans="1:6" s="186" customFormat="1" ht="12.75" x14ac:dyDescent="0.2">
      <c r="A42" s="125"/>
      <c r="B42" s="182"/>
      <c r="C42" s="88"/>
      <c r="D42" s="185"/>
      <c r="E42" s="276"/>
      <c r="F42" s="252"/>
    </row>
    <row r="43" spans="1:6" s="186" customFormat="1" ht="12.75" x14ac:dyDescent="0.2">
      <c r="A43" s="125"/>
      <c r="B43" s="182"/>
      <c r="C43" s="88"/>
      <c r="D43" s="185"/>
      <c r="E43" s="276"/>
      <c r="F43" s="252"/>
    </row>
    <row r="44" spans="1:6" s="186" customFormat="1" ht="12.75" x14ac:dyDescent="0.2">
      <c r="A44" s="125"/>
      <c r="B44" s="182"/>
      <c r="C44" s="88"/>
      <c r="D44" s="185"/>
      <c r="E44" s="276"/>
      <c r="F44" s="252"/>
    </row>
    <row r="45" spans="1:6" s="186" customFormat="1" ht="12.75" x14ac:dyDescent="0.2">
      <c r="A45" s="125"/>
      <c r="B45" s="48"/>
      <c r="C45" s="59"/>
      <c r="D45" s="73"/>
      <c r="E45" s="277"/>
      <c r="F45" s="252"/>
    </row>
    <row r="46" spans="1:6" s="186" customFormat="1" ht="12.75" x14ac:dyDescent="0.2">
      <c r="A46" s="125"/>
      <c r="B46" s="48"/>
      <c r="C46" s="59"/>
      <c r="D46" s="73"/>
      <c r="E46" s="277"/>
      <c r="F46" s="252"/>
    </row>
    <row r="47" spans="1:6" s="186" customFormat="1" ht="12.75" x14ac:dyDescent="0.2">
      <c r="A47" s="125"/>
      <c r="B47" s="48"/>
      <c r="C47" s="59"/>
      <c r="D47" s="73"/>
      <c r="E47" s="277"/>
      <c r="F47" s="252"/>
    </row>
    <row r="48" spans="1:6" s="186" customFormat="1" ht="12.75" x14ac:dyDescent="0.2">
      <c r="A48" s="125"/>
      <c r="B48" s="48"/>
      <c r="C48" s="59"/>
      <c r="D48" s="73"/>
      <c r="E48" s="277"/>
      <c r="F48" s="252"/>
    </row>
    <row r="49" spans="1:6" s="186" customFormat="1" ht="12.75" x14ac:dyDescent="0.2">
      <c r="A49" s="57"/>
      <c r="B49" s="48"/>
      <c r="C49" s="59"/>
      <c r="D49" s="73"/>
      <c r="E49" s="277"/>
      <c r="F49" s="252"/>
    </row>
    <row r="50" spans="1:6" s="186" customFormat="1" ht="12.75" x14ac:dyDescent="0.2">
      <c r="A50" s="57"/>
      <c r="B50" s="48"/>
      <c r="C50" s="59"/>
      <c r="D50" s="73"/>
      <c r="E50" s="277"/>
      <c r="F50" s="252"/>
    </row>
    <row r="51" spans="1:6" s="35" customFormat="1" x14ac:dyDescent="0.2">
      <c r="A51" s="22"/>
      <c r="B51" s="6"/>
      <c r="C51" s="4"/>
      <c r="D51" s="3"/>
      <c r="E51" s="278"/>
      <c r="F51" s="253"/>
    </row>
    <row r="52" spans="1:6" s="35" customFormat="1" x14ac:dyDescent="0.2">
      <c r="A52" s="22"/>
      <c r="B52" s="6"/>
      <c r="C52" s="4"/>
      <c r="D52" s="3"/>
      <c r="E52" s="278"/>
      <c r="F52" s="253"/>
    </row>
    <row r="53" spans="1:6" s="35" customFormat="1" x14ac:dyDescent="0.2">
      <c r="A53" s="22"/>
      <c r="B53" s="6"/>
      <c r="C53" s="4"/>
      <c r="D53" s="3"/>
      <c r="E53" s="278"/>
      <c r="F53" s="253"/>
    </row>
    <row r="54" spans="1:6" s="38" customFormat="1" x14ac:dyDescent="0.2">
      <c r="A54" s="22"/>
      <c r="B54" s="6"/>
      <c r="C54" s="4"/>
      <c r="D54" s="3"/>
      <c r="E54" s="278"/>
      <c r="F54" s="254"/>
    </row>
    <row r="55" spans="1:6" s="5" customFormat="1" x14ac:dyDescent="0.2">
      <c r="A55" s="22"/>
      <c r="B55" s="6"/>
      <c r="C55" s="4"/>
      <c r="D55" s="3"/>
      <c r="E55" s="278"/>
      <c r="F55" s="240"/>
    </row>
    <row r="56" spans="1:6" s="35" customFormat="1" x14ac:dyDescent="0.2">
      <c r="A56" s="22"/>
      <c r="C56" s="4"/>
      <c r="D56" s="3"/>
      <c r="E56" s="278"/>
      <c r="F56" s="253"/>
    </row>
    <row r="58" spans="1:6" s="35" customFormat="1" x14ac:dyDescent="0.2">
      <c r="A58" s="22"/>
      <c r="B58" s="5"/>
      <c r="C58" s="27"/>
      <c r="D58" s="78"/>
      <c r="E58" s="279"/>
      <c r="F58" s="253"/>
    </row>
    <row r="59" spans="1:6" s="35" customFormat="1" x14ac:dyDescent="0.2">
      <c r="A59" s="22"/>
      <c r="B59" s="2"/>
      <c r="C59" s="27"/>
      <c r="D59" s="78"/>
      <c r="E59" s="279"/>
      <c r="F59" s="253"/>
    </row>
    <row r="60" spans="1:6" s="35" customFormat="1" x14ac:dyDescent="0.2">
      <c r="A60" s="22"/>
      <c r="B60" s="7"/>
      <c r="C60" s="4"/>
      <c r="D60" s="3"/>
      <c r="E60" s="278"/>
      <c r="F60" s="253"/>
    </row>
    <row r="62" spans="1:6" s="35" customFormat="1" x14ac:dyDescent="0.2">
      <c r="A62" s="22"/>
      <c r="B62" s="16"/>
      <c r="C62" s="27"/>
      <c r="D62" s="78"/>
      <c r="E62" s="279"/>
      <c r="F62" s="253"/>
    </row>
    <row r="63" spans="1:6" s="5" customFormat="1" x14ac:dyDescent="0.2">
      <c r="A63" s="22"/>
      <c r="B63" s="21" t="s">
        <v>9</v>
      </c>
      <c r="C63" s="90"/>
      <c r="D63" s="9"/>
      <c r="E63" s="280"/>
      <c r="F63" s="240"/>
    </row>
    <row r="64" spans="1:6" s="5" customFormat="1" x14ac:dyDescent="0.2">
      <c r="A64" s="22"/>
      <c r="B64" s="2"/>
      <c r="C64" s="90"/>
      <c r="D64" s="9"/>
      <c r="E64" s="281"/>
      <c r="F64" s="240"/>
    </row>
    <row r="65" spans="1:8" s="5" customFormat="1" x14ac:dyDescent="0.2">
      <c r="A65" s="28"/>
      <c r="B65" s="6"/>
      <c r="C65" s="3"/>
      <c r="D65" s="79"/>
      <c r="E65" s="282"/>
      <c r="F65" s="240"/>
      <c r="G65" s="62"/>
    </row>
    <row r="66" spans="1:8" s="132" customFormat="1" x14ac:dyDescent="0.2">
      <c r="A66" s="133" t="s">
        <v>15</v>
      </c>
      <c r="B66" s="134" t="s">
        <v>16</v>
      </c>
      <c r="C66" s="135" t="s">
        <v>17</v>
      </c>
      <c r="D66" s="138" t="s">
        <v>21</v>
      </c>
      <c r="E66" s="283" t="s">
        <v>18</v>
      </c>
      <c r="F66" s="255" t="s">
        <v>4</v>
      </c>
      <c r="G66" s="131"/>
      <c r="H66" s="131"/>
    </row>
    <row r="67" spans="1:8" s="19" customFormat="1" x14ac:dyDescent="0.2">
      <c r="A67" s="137"/>
      <c r="B67" s="137"/>
      <c r="C67" s="137"/>
      <c r="D67" s="137"/>
      <c r="E67" s="284"/>
      <c r="F67" s="256"/>
      <c r="G67" s="97"/>
      <c r="H67" s="97"/>
    </row>
    <row r="68" spans="1:8" s="5" customFormat="1" x14ac:dyDescent="0.2">
      <c r="A68" s="101"/>
      <c r="B68" s="102" t="s">
        <v>19</v>
      </c>
      <c r="C68" s="103"/>
      <c r="D68" s="104"/>
      <c r="E68" s="278"/>
      <c r="F68" s="240"/>
    </row>
    <row r="69" spans="1:8" s="5" customFormat="1" x14ac:dyDescent="0.2">
      <c r="A69" s="101"/>
      <c r="B69" s="102"/>
      <c r="C69" s="103"/>
      <c r="D69" s="104"/>
      <c r="E69" s="278"/>
      <c r="F69" s="240"/>
    </row>
    <row r="70" spans="1:8" s="5" customFormat="1" x14ac:dyDescent="0.2">
      <c r="A70" s="101"/>
      <c r="B70" s="102"/>
      <c r="C70" s="103"/>
      <c r="D70" s="104"/>
      <c r="E70" s="278"/>
      <c r="F70" s="240"/>
    </row>
    <row r="71" spans="1:8" s="19" customFormat="1" x14ac:dyDescent="0.2">
      <c r="A71" s="94"/>
      <c r="B71" s="126" t="s">
        <v>20</v>
      </c>
      <c r="C71" s="95"/>
      <c r="D71" s="159"/>
      <c r="E71" s="285"/>
      <c r="F71" s="241"/>
      <c r="G71" s="96"/>
    </row>
    <row r="72" spans="1:8" s="5" customFormat="1" x14ac:dyDescent="0.2">
      <c r="A72" s="22"/>
      <c r="B72" s="18" t="s">
        <v>23</v>
      </c>
      <c r="C72" s="9"/>
      <c r="D72" s="160"/>
      <c r="E72" s="285"/>
      <c r="F72" s="241"/>
    </row>
    <row r="73" spans="1:8" s="5" customFormat="1" x14ac:dyDescent="0.2">
      <c r="A73" s="22"/>
      <c r="B73" s="18"/>
      <c r="C73" s="9"/>
      <c r="D73" s="9"/>
      <c r="E73" s="281"/>
      <c r="F73" s="240"/>
    </row>
    <row r="74" spans="1:8" s="5" customFormat="1" x14ac:dyDescent="0.2">
      <c r="A74" s="22"/>
      <c r="B74" s="18"/>
      <c r="C74" s="9"/>
      <c r="D74" s="9"/>
      <c r="E74" s="281"/>
      <c r="F74" s="240"/>
    </row>
    <row r="75" spans="1:8" s="105" customFormat="1" x14ac:dyDescent="0.2">
      <c r="A75" s="29" t="s">
        <v>0</v>
      </c>
      <c r="B75" s="195" t="s">
        <v>72</v>
      </c>
      <c r="E75" s="286"/>
      <c r="F75" s="257"/>
      <c r="G75" s="106"/>
    </row>
    <row r="76" spans="1:8" s="105" customFormat="1" x14ac:dyDescent="0.2">
      <c r="A76" s="29"/>
      <c r="B76" s="165" t="s">
        <v>38</v>
      </c>
      <c r="C76" s="3"/>
      <c r="D76" s="30"/>
      <c r="E76" s="270"/>
      <c r="F76" s="242"/>
      <c r="G76" s="106"/>
    </row>
    <row r="77" spans="1:8" s="105" customFormat="1" x14ac:dyDescent="0.2">
      <c r="A77" s="29"/>
      <c r="B77" s="165" t="s">
        <v>75</v>
      </c>
      <c r="C77" s="3" t="s">
        <v>27</v>
      </c>
      <c r="D77" s="30">
        <v>125</v>
      </c>
      <c r="E77" s="270"/>
      <c r="F77" s="242">
        <f>D77*E77</f>
        <v>0</v>
      </c>
      <c r="G77" s="106"/>
    </row>
    <row r="78" spans="1:8" s="105" customFormat="1" x14ac:dyDescent="0.2">
      <c r="A78" s="29"/>
      <c r="B78" s="165"/>
      <c r="C78" s="3"/>
      <c r="D78" s="30"/>
      <c r="E78" s="270"/>
      <c r="F78" s="242"/>
      <c r="G78" s="106"/>
    </row>
    <row r="79" spans="1:8" s="105" customFormat="1" x14ac:dyDescent="0.2">
      <c r="A79" s="105" t="s">
        <v>1</v>
      </c>
      <c r="B79" s="195" t="s">
        <v>91</v>
      </c>
      <c r="E79" s="286"/>
      <c r="F79" s="257"/>
      <c r="G79" s="106"/>
    </row>
    <row r="80" spans="1:8" s="105" customFormat="1" ht="22.5" x14ac:dyDescent="0.2">
      <c r="B80" s="165" t="s">
        <v>76</v>
      </c>
      <c r="C80" s="3" t="s">
        <v>34</v>
      </c>
      <c r="D80" s="30">
        <v>8</v>
      </c>
      <c r="E80" s="270"/>
      <c r="F80" s="242">
        <f>D80*E80</f>
        <v>0</v>
      </c>
      <c r="G80" s="106"/>
    </row>
    <row r="81" spans="1:7" s="105" customFormat="1" x14ac:dyDescent="0.2">
      <c r="B81" s="165"/>
      <c r="C81" s="3"/>
      <c r="D81" s="30"/>
      <c r="E81" s="270"/>
      <c r="F81" s="242"/>
      <c r="G81" s="106"/>
    </row>
    <row r="82" spans="1:7" s="105" customFormat="1" x14ac:dyDescent="0.2">
      <c r="A82" s="22"/>
      <c r="B82" s="2"/>
      <c r="C82" s="9"/>
      <c r="D82" s="9"/>
      <c r="E82" s="281"/>
      <c r="F82" s="240"/>
      <c r="G82" s="106"/>
    </row>
    <row r="83" spans="1:7" s="105" customFormat="1" x14ac:dyDescent="0.2">
      <c r="A83" s="20"/>
      <c r="B83" s="23" t="s">
        <v>23</v>
      </c>
      <c r="C83" s="84"/>
      <c r="D83" s="161"/>
      <c r="E83" s="287"/>
      <c r="F83" s="258"/>
      <c r="G83" s="106"/>
    </row>
    <row r="84" spans="1:7" s="105" customFormat="1" x14ac:dyDescent="0.2">
      <c r="A84" s="20"/>
      <c r="B84" s="71" t="s">
        <v>13</v>
      </c>
      <c r="C84" s="85"/>
      <c r="D84" s="163"/>
      <c r="E84" s="288"/>
      <c r="F84" s="259">
        <f>SUM(F77:F83)</f>
        <v>0</v>
      </c>
      <c r="G84" s="106"/>
    </row>
    <row r="85" spans="1:7" s="105" customFormat="1" x14ac:dyDescent="0.2">
      <c r="A85" s="22"/>
      <c r="B85" s="18"/>
      <c r="C85" s="9"/>
      <c r="D85" s="9"/>
      <c r="E85" s="281"/>
      <c r="F85" s="240"/>
      <c r="G85" s="106"/>
    </row>
    <row r="86" spans="1:7" s="105" customFormat="1" x14ac:dyDescent="0.2">
      <c r="A86" s="113"/>
      <c r="B86" s="114"/>
      <c r="C86" s="92"/>
      <c r="D86" s="115"/>
      <c r="E86" s="285"/>
      <c r="F86" s="260"/>
      <c r="G86" s="106"/>
    </row>
    <row r="87" spans="1:7" s="105" customFormat="1" x14ac:dyDescent="0.2">
      <c r="A87" s="113"/>
      <c r="B87" s="114"/>
      <c r="C87" s="92"/>
      <c r="D87" s="115"/>
      <c r="E87" s="285"/>
      <c r="F87" s="260"/>
      <c r="G87" s="106"/>
    </row>
    <row r="88" spans="1:7" s="105" customFormat="1" x14ac:dyDescent="0.2">
      <c r="A88" s="113"/>
      <c r="B88" s="114"/>
      <c r="C88" s="92"/>
      <c r="D88" s="115"/>
      <c r="E88" s="285"/>
      <c r="F88" s="260"/>
      <c r="G88" s="106"/>
    </row>
    <row r="89" spans="1:7" s="105" customFormat="1" x14ac:dyDescent="0.2">
      <c r="A89" s="19"/>
      <c r="B89" s="19"/>
      <c r="C89" s="95"/>
      <c r="D89" s="159"/>
      <c r="E89" s="285"/>
      <c r="F89" s="241"/>
      <c r="G89" s="106"/>
    </row>
    <row r="90" spans="1:7" s="105" customFormat="1" x14ac:dyDescent="0.2">
      <c r="A90" s="5"/>
      <c r="B90" s="5"/>
      <c r="C90" s="9"/>
      <c r="D90" s="160"/>
      <c r="E90" s="285"/>
      <c r="F90" s="241"/>
      <c r="G90" s="106"/>
    </row>
    <row r="91" spans="1:7" s="105" customFormat="1" x14ac:dyDescent="0.2">
      <c r="A91" s="94"/>
      <c r="B91" s="126" t="s">
        <v>28</v>
      </c>
      <c r="C91" s="9"/>
      <c r="D91" s="160"/>
      <c r="E91" s="285"/>
      <c r="F91" s="241"/>
      <c r="G91" s="106"/>
    </row>
    <row r="92" spans="1:7" s="105" customFormat="1" x14ac:dyDescent="0.2">
      <c r="A92" s="22"/>
      <c r="B92" s="18" t="s">
        <v>71</v>
      </c>
      <c r="C92" s="9"/>
      <c r="D92" s="160"/>
      <c r="E92" s="285"/>
      <c r="F92" s="241"/>
      <c r="G92" s="106"/>
    </row>
    <row r="93" spans="1:7" s="105" customFormat="1" x14ac:dyDescent="0.2">
      <c r="A93" s="22"/>
      <c r="B93" s="114"/>
      <c r="C93" s="9"/>
      <c r="D93" s="9"/>
      <c r="E93" s="281"/>
      <c r="F93" s="240"/>
      <c r="G93" s="106"/>
    </row>
    <row r="94" spans="1:7" s="5" customFormat="1" x14ac:dyDescent="0.2">
      <c r="A94" s="22"/>
      <c r="B94" s="114"/>
      <c r="C94" s="9"/>
      <c r="D94" s="9"/>
      <c r="E94" s="281"/>
      <c r="F94" s="240"/>
    </row>
    <row r="95" spans="1:7" s="15" customFormat="1" x14ac:dyDescent="0.2">
      <c r="A95" s="5"/>
      <c r="B95" s="165"/>
      <c r="C95" s="9"/>
      <c r="D95" s="9"/>
      <c r="E95" s="281"/>
      <c r="F95" s="245"/>
    </row>
    <row r="96" spans="1:7" s="15" customFormat="1" x14ac:dyDescent="0.2">
      <c r="A96" s="29" t="s">
        <v>0</v>
      </c>
      <c r="B96" s="154" t="s">
        <v>81</v>
      </c>
      <c r="C96" s="3"/>
      <c r="D96" s="30"/>
      <c r="E96" s="270"/>
      <c r="F96" s="242"/>
    </row>
    <row r="97" spans="1:7" s="5" customFormat="1" ht="11.25" customHeight="1" x14ac:dyDescent="0.2">
      <c r="A97" s="29"/>
      <c r="B97" s="114" t="s">
        <v>78</v>
      </c>
      <c r="C97" s="3" t="s">
        <v>30</v>
      </c>
      <c r="D97" s="30">
        <v>75</v>
      </c>
      <c r="E97" s="270"/>
      <c r="F97" s="242">
        <f>D97*E97</f>
        <v>0</v>
      </c>
    </row>
    <row r="98" spans="1:7" s="105" customFormat="1" ht="11.25" customHeight="1" x14ac:dyDescent="0.2">
      <c r="A98" s="22"/>
      <c r="B98" s="167"/>
      <c r="C98" s="5"/>
      <c r="D98" s="5"/>
      <c r="E98" s="289"/>
      <c r="F98" s="261"/>
      <c r="G98" s="106"/>
    </row>
    <row r="99" spans="1:7" s="105" customFormat="1" ht="11.25" customHeight="1" x14ac:dyDescent="0.2">
      <c r="A99" s="29" t="s">
        <v>1</v>
      </c>
      <c r="B99" s="154" t="s">
        <v>77</v>
      </c>
      <c r="C99" s="9"/>
      <c r="D99" s="9"/>
      <c r="E99" s="281"/>
      <c r="F99" s="240"/>
      <c r="G99" s="106"/>
    </row>
    <row r="100" spans="1:7" s="105" customFormat="1" ht="11.25" customHeight="1" x14ac:dyDescent="0.2">
      <c r="A100" s="5"/>
      <c r="B100" s="166" t="s">
        <v>98</v>
      </c>
      <c r="C100" s="9"/>
      <c r="D100" s="9"/>
      <c r="E100" s="281"/>
      <c r="F100" s="245"/>
      <c r="G100" s="106"/>
    </row>
    <row r="101" spans="1:7" s="19" customFormat="1" x14ac:dyDescent="0.2">
      <c r="A101" s="22"/>
      <c r="B101" s="167" t="s">
        <v>39</v>
      </c>
      <c r="C101" s="3" t="s">
        <v>30</v>
      </c>
      <c r="D101" s="30">
        <v>60</v>
      </c>
      <c r="E101" s="270"/>
      <c r="F101" s="242">
        <f>D101*E101</f>
        <v>0</v>
      </c>
      <c r="G101" s="96"/>
    </row>
    <row r="102" spans="1:7" s="5" customFormat="1" x14ac:dyDescent="0.2">
      <c r="A102" s="22"/>
      <c r="B102" s="167" t="s">
        <v>40</v>
      </c>
      <c r="C102" s="3" t="s">
        <v>30</v>
      </c>
      <c r="D102" s="30">
        <v>15</v>
      </c>
      <c r="E102" s="270"/>
      <c r="F102" s="242">
        <f>D102*E102</f>
        <v>0</v>
      </c>
    </row>
    <row r="103" spans="1:7" s="5" customFormat="1" x14ac:dyDescent="0.2">
      <c r="A103" s="22"/>
      <c r="B103" s="110"/>
      <c r="C103" s="9"/>
      <c r="D103" s="9"/>
      <c r="E103" s="281"/>
      <c r="F103" s="245"/>
    </row>
    <row r="104" spans="1:7" s="5" customFormat="1" x14ac:dyDescent="0.2">
      <c r="A104" s="29" t="s">
        <v>2</v>
      </c>
      <c r="B104" s="154" t="s">
        <v>41</v>
      </c>
      <c r="C104" s="3"/>
      <c r="D104" s="30"/>
      <c r="E104" s="270"/>
      <c r="F104" s="242"/>
    </row>
    <row r="105" spans="1:7" s="5" customFormat="1" x14ac:dyDescent="0.2">
      <c r="A105" s="29"/>
      <c r="B105" s="114" t="s">
        <v>79</v>
      </c>
      <c r="C105" s="3" t="s">
        <v>29</v>
      </c>
      <c r="D105" s="30">
        <v>60</v>
      </c>
      <c r="E105" s="270"/>
      <c r="F105" s="242">
        <f>D105*E105</f>
        <v>0</v>
      </c>
    </row>
    <row r="106" spans="1:7" s="5" customFormat="1" x14ac:dyDescent="0.2">
      <c r="A106" s="22"/>
      <c r="B106" s="167"/>
      <c r="E106" s="289"/>
      <c r="F106" s="261"/>
    </row>
    <row r="107" spans="1:7" s="5" customFormat="1" x14ac:dyDescent="0.15">
      <c r="A107" s="22" t="s">
        <v>25</v>
      </c>
      <c r="B107" s="193" t="s">
        <v>82</v>
      </c>
      <c r="E107" s="289"/>
      <c r="F107" s="261"/>
    </row>
    <row r="108" spans="1:7" s="5" customFormat="1" ht="45" x14ac:dyDescent="0.2">
      <c r="A108" s="22"/>
      <c r="B108" s="169" t="s">
        <v>84</v>
      </c>
      <c r="C108" s="3" t="s">
        <v>30</v>
      </c>
      <c r="D108" s="30">
        <v>6</v>
      </c>
      <c r="E108" s="270"/>
      <c r="F108" s="242">
        <f>D108*E108</f>
        <v>0</v>
      </c>
    </row>
    <row r="109" spans="1:7" s="5" customFormat="1" x14ac:dyDescent="0.2">
      <c r="A109" s="22"/>
      <c r="B109" s="110"/>
      <c r="C109" s="9"/>
      <c r="D109" s="9"/>
      <c r="E109" s="281"/>
      <c r="F109" s="245"/>
    </row>
    <row r="110" spans="1:7" s="5" customFormat="1" x14ac:dyDescent="0.2">
      <c r="A110" s="22" t="s">
        <v>35</v>
      </c>
      <c r="B110" s="171" t="s">
        <v>83</v>
      </c>
      <c r="C110" s="9"/>
      <c r="D110" s="9"/>
      <c r="E110" s="281"/>
      <c r="F110" s="245"/>
    </row>
    <row r="111" spans="1:7" s="5" customFormat="1" ht="33.75" x14ac:dyDescent="0.2">
      <c r="A111" s="22"/>
      <c r="B111" s="169" t="s">
        <v>80</v>
      </c>
      <c r="C111" s="3" t="s">
        <v>30</v>
      </c>
      <c r="D111" s="30">
        <v>6</v>
      </c>
      <c r="E111" s="270"/>
      <c r="F111" s="242">
        <f>D111*E111</f>
        <v>0</v>
      </c>
    </row>
    <row r="112" spans="1:7" s="5" customFormat="1" x14ac:dyDescent="0.2">
      <c r="A112" s="22"/>
      <c r="B112" s="110"/>
      <c r="C112" s="9"/>
      <c r="D112" s="9"/>
      <c r="E112" s="281"/>
      <c r="F112" s="245"/>
    </row>
    <row r="113" spans="1:6" s="5" customFormat="1" x14ac:dyDescent="0.2">
      <c r="A113" s="22" t="s">
        <v>36</v>
      </c>
      <c r="B113" s="147" t="s">
        <v>70</v>
      </c>
      <c r="C113" s="9"/>
      <c r="D113" s="9"/>
      <c r="E113" s="281"/>
      <c r="F113" s="240"/>
    </row>
    <row r="114" spans="1:6" s="5" customFormat="1" ht="45" x14ac:dyDescent="0.2">
      <c r="A114" s="22"/>
      <c r="B114" s="169" t="s">
        <v>85</v>
      </c>
      <c r="C114" s="3" t="s">
        <v>30</v>
      </c>
      <c r="D114" s="30">
        <v>9</v>
      </c>
      <c r="E114" s="270"/>
      <c r="F114" s="242">
        <f>D114*E114</f>
        <v>0</v>
      </c>
    </row>
    <row r="115" spans="1:6" s="5" customFormat="1" x14ac:dyDescent="0.2">
      <c r="A115" s="22"/>
      <c r="B115" s="165"/>
      <c r="E115" s="289"/>
      <c r="F115" s="261"/>
    </row>
    <row r="116" spans="1:6" s="5" customFormat="1" x14ac:dyDescent="0.2">
      <c r="A116" s="113" t="s">
        <v>37</v>
      </c>
      <c r="B116" s="154" t="s">
        <v>33</v>
      </c>
      <c r="C116" s="92"/>
      <c r="D116" s="115"/>
      <c r="E116" s="285"/>
      <c r="F116" s="245"/>
    </row>
    <row r="117" spans="1:6" s="5" customFormat="1" ht="90" x14ac:dyDescent="0.2">
      <c r="A117" s="22"/>
      <c r="B117" s="170" t="s">
        <v>86</v>
      </c>
      <c r="C117" s="3" t="s">
        <v>30</v>
      </c>
      <c r="D117" s="30">
        <v>53</v>
      </c>
      <c r="E117" s="270"/>
      <c r="F117" s="242">
        <f>D117*E117</f>
        <v>0</v>
      </c>
    </row>
    <row r="118" spans="1:6" s="5" customFormat="1" x14ac:dyDescent="0.2">
      <c r="A118" s="22"/>
      <c r="B118" s="110"/>
      <c r="C118" s="9"/>
      <c r="D118" s="9"/>
      <c r="E118" s="281"/>
      <c r="F118" s="245"/>
    </row>
    <row r="119" spans="1:6" s="5" customFormat="1" x14ac:dyDescent="0.2">
      <c r="A119" s="113"/>
      <c r="B119" s="168"/>
      <c r="C119" s="105"/>
      <c r="D119" s="105"/>
      <c r="E119" s="286"/>
      <c r="F119" s="257"/>
    </row>
    <row r="120" spans="1:6" s="5" customFormat="1" x14ac:dyDescent="0.2">
      <c r="A120" s="20"/>
      <c r="B120" s="23" t="s">
        <v>71</v>
      </c>
      <c r="C120" s="84"/>
      <c r="D120" s="161"/>
      <c r="E120" s="287"/>
      <c r="F120" s="258"/>
    </row>
    <row r="121" spans="1:6" s="5" customFormat="1" x14ac:dyDescent="0.2">
      <c r="A121" s="20"/>
      <c r="B121" s="71" t="s">
        <v>13</v>
      </c>
      <c r="C121" s="85"/>
      <c r="D121" s="163"/>
      <c r="E121" s="288"/>
      <c r="F121" s="259">
        <f>SUM(F95:F120)</f>
        <v>0</v>
      </c>
    </row>
    <row r="122" spans="1:6" s="5" customFormat="1" x14ac:dyDescent="0.2">
      <c r="A122" s="113"/>
      <c r="B122" s="165"/>
      <c r="C122" s="3"/>
      <c r="D122" s="30"/>
      <c r="E122" s="270"/>
      <c r="F122" s="242"/>
    </row>
    <row r="123" spans="1:6" s="5" customFormat="1" x14ac:dyDescent="0.2">
      <c r="A123" s="113"/>
      <c r="B123" s="165"/>
      <c r="C123" s="3"/>
      <c r="D123" s="30"/>
      <c r="E123" s="270"/>
      <c r="F123" s="242"/>
    </row>
    <row r="124" spans="1:6" s="5" customFormat="1" x14ac:dyDescent="0.2">
      <c r="A124" s="113"/>
      <c r="B124" s="165"/>
      <c r="C124" s="3"/>
      <c r="D124" s="30"/>
      <c r="E124" s="270"/>
      <c r="F124" s="242"/>
    </row>
    <row r="125" spans="1:6" s="5" customFormat="1" x14ac:dyDescent="0.2">
      <c r="A125" s="113"/>
      <c r="B125" s="165"/>
      <c r="C125" s="3"/>
      <c r="D125" s="30"/>
      <c r="E125" s="270"/>
      <c r="F125" s="242"/>
    </row>
    <row r="126" spans="1:6" s="5" customFormat="1" x14ac:dyDescent="0.2">
      <c r="A126" s="94"/>
      <c r="B126" s="126" t="s">
        <v>31</v>
      </c>
      <c r="C126" s="95"/>
      <c r="D126" s="159"/>
      <c r="E126" s="285"/>
      <c r="F126" s="241"/>
    </row>
    <row r="127" spans="1:6" s="5" customFormat="1" x14ac:dyDescent="0.2">
      <c r="A127" s="22"/>
      <c r="B127" s="18" t="s">
        <v>87</v>
      </c>
      <c r="C127" s="9"/>
      <c r="D127" s="160"/>
      <c r="E127" s="285"/>
      <c r="F127" s="241"/>
    </row>
    <row r="128" spans="1:6" s="5" customFormat="1" x14ac:dyDescent="0.2">
      <c r="A128" s="22"/>
      <c r="B128" s="114"/>
      <c r="C128" s="9"/>
      <c r="D128" s="9"/>
      <c r="E128" s="281"/>
      <c r="F128" s="240"/>
    </row>
    <row r="129" spans="1:7" s="5" customFormat="1" x14ac:dyDescent="0.2">
      <c r="A129" s="20"/>
      <c r="B129" s="165"/>
      <c r="C129" s="3"/>
      <c r="D129" s="30"/>
      <c r="E129" s="270"/>
      <c r="F129" s="242"/>
    </row>
    <row r="130" spans="1:7" s="5" customFormat="1" x14ac:dyDescent="0.2">
      <c r="A130" s="20"/>
      <c r="B130" s="126" t="s">
        <v>88</v>
      </c>
      <c r="C130" s="95"/>
      <c r="D130" s="159"/>
      <c r="E130" s="285"/>
      <c r="F130" s="241"/>
    </row>
    <row r="131" spans="1:7" s="5" customFormat="1" x14ac:dyDescent="0.2">
      <c r="A131" s="22"/>
      <c r="B131" s="18" t="s">
        <v>89</v>
      </c>
      <c r="C131" s="9"/>
      <c r="D131" s="160"/>
      <c r="E131" s="285"/>
      <c r="F131" s="241"/>
    </row>
    <row r="132" spans="1:7" s="5" customFormat="1" x14ac:dyDescent="0.2">
      <c r="A132" s="22"/>
      <c r="B132" s="114"/>
      <c r="C132" s="9"/>
      <c r="D132" s="9"/>
      <c r="E132" s="281"/>
      <c r="F132" s="240"/>
    </row>
    <row r="133" spans="1:7" s="5" customFormat="1" x14ac:dyDescent="0.2">
      <c r="B133" s="114"/>
      <c r="C133" s="118"/>
      <c r="D133" s="120"/>
      <c r="E133" s="285"/>
      <c r="F133" s="245"/>
    </row>
    <row r="134" spans="1:7" s="5" customFormat="1" x14ac:dyDescent="0.2">
      <c r="A134" s="113"/>
      <c r="B134" s="126" t="s">
        <v>90</v>
      </c>
      <c r="C134" s="95"/>
      <c r="D134" s="159"/>
      <c r="E134" s="285"/>
      <c r="F134" s="241"/>
    </row>
    <row r="135" spans="1:7" s="5" customFormat="1" x14ac:dyDescent="0.2">
      <c r="A135" s="113"/>
      <c r="B135" s="18" t="s">
        <v>24</v>
      </c>
      <c r="C135" s="9"/>
      <c r="D135" s="160"/>
      <c r="E135" s="285"/>
      <c r="F135" s="241"/>
    </row>
    <row r="136" spans="1:7" s="5" customFormat="1" x14ac:dyDescent="0.2">
      <c r="A136" s="20"/>
      <c r="B136" s="18"/>
      <c r="C136" s="9"/>
      <c r="D136" s="9"/>
      <c r="E136" s="281"/>
      <c r="F136" s="240"/>
    </row>
    <row r="137" spans="1:7" s="5" customFormat="1" x14ac:dyDescent="0.2">
      <c r="A137" s="20"/>
      <c r="B137" s="155" t="s">
        <v>66</v>
      </c>
      <c r="C137" s="3"/>
      <c r="D137" s="30"/>
      <c r="E137" s="270"/>
      <c r="F137" s="242"/>
    </row>
    <row r="138" spans="1:7" s="5" customFormat="1" ht="33.75" x14ac:dyDescent="0.2">
      <c r="A138" s="15"/>
      <c r="B138" s="165" t="s">
        <v>141</v>
      </c>
      <c r="C138" s="158" t="s">
        <v>27</v>
      </c>
      <c r="D138" s="30">
        <v>125</v>
      </c>
      <c r="E138" s="290"/>
      <c r="F138" s="242">
        <f>E138*D138</f>
        <v>0</v>
      </c>
    </row>
    <row r="139" spans="1:7" s="5" customFormat="1" x14ac:dyDescent="0.2">
      <c r="A139" s="15"/>
      <c r="B139" s="102"/>
      <c r="C139" s="103"/>
      <c r="D139" s="104"/>
      <c r="E139" s="278"/>
      <c r="F139" s="240"/>
    </row>
    <row r="140" spans="1:7" s="105" customFormat="1" ht="11.25" customHeight="1" x14ac:dyDescent="0.2">
      <c r="A140" s="119"/>
      <c r="B140" s="102"/>
      <c r="C140" s="103"/>
      <c r="D140" s="104"/>
      <c r="E140" s="278"/>
      <c r="F140" s="240"/>
      <c r="G140" s="106"/>
    </row>
    <row r="141" spans="1:7" s="105" customFormat="1" ht="24" customHeight="1" x14ac:dyDescent="0.2">
      <c r="A141" s="119"/>
      <c r="B141" s="155" t="s">
        <v>129</v>
      </c>
      <c r="C141" s="3"/>
      <c r="D141" s="30"/>
      <c r="E141" s="270"/>
      <c r="F141" s="242"/>
      <c r="G141" s="106"/>
    </row>
    <row r="142" spans="1:7" s="105" customFormat="1" ht="11.25" customHeight="1" x14ac:dyDescent="0.2">
      <c r="A142" s="94"/>
      <c r="B142" s="165" t="s">
        <v>142</v>
      </c>
      <c r="C142" s="158" t="s">
        <v>3</v>
      </c>
      <c r="D142" s="30">
        <v>3</v>
      </c>
      <c r="E142" s="290"/>
      <c r="F142" s="242"/>
      <c r="G142" s="106"/>
    </row>
    <row r="143" spans="1:7" s="105" customFormat="1" ht="11.25" customHeight="1" x14ac:dyDescent="0.2">
      <c r="A143" s="22"/>
      <c r="B143" s="165" t="s">
        <v>143</v>
      </c>
      <c r="C143" s="158" t="s">
        <v>3</v>
      </c>
      <c r="D143" s="30">
        <v>3</v>
      </c>
      <c r="E143" s="290"/>
      <c r="F143" s="242"/>
      <c r="G143" s="106"/>
    </row>
    <row r="144" spans="1:7" s="105" customFormat="1" ht="11.25" customHeight="1" x14ac:dyDescent="0.2">
      <c r="A144" s="22"/>
      <c r="B144" s="165" t="s">
        <v>144</v>
      </c>
      <c r="C144" s="3" t="s">
        <v>3</v>
      </c>
      <c r="D144" s="30">
        <v>1</v>
      </c>
      <c r="E144" s="278"/>
      <c r="F144" s="240"/>
      <c r="G144" s="106"/>
    </row>
    <row r="145" spans="1:7" s="105" customFormat="1" ht="11.25" customHeight="1" x14ac:dyDescent="0.2">
      <c r="A145" s="105" t="s">
        <v>0</v>
      </c>
      <c r="B145" s="191" t="s">
        <v>102</v>
      </c>
      <c r="C145" s="103" t="s">
        <v>3</v>
      </c>
      <c r="D145" s="104">
        <v>1</v>
      </c>
      <c r="E145" s="278"/>
      <c r="F145" s="240"/>
      <c r="G145" s="106"/>
    </row>
    <row r="146" spans="1:7" s="105" customFormat="1" ht="11.25" customHeight="1" x14ac:dyDescent="0.2">
      <c r="B146" s="165" t="s">
        <v>103</v>
      </c>
      <c r="C146" s="103" t="s">
        <v>3</v>
      </c>
      <c r="D146" s="104">
        <v>1</v>
      </c>
      <c r="E146" s="278"/>
      <c r="F146" s="240"/>
      <c r="G146" s="106"/>
    </row>
    <row r="147" spans="1:7" s="105" customFormat="1" ht="11.25" customHeight="1" x14ac:dyDescent="0.2">
      <c r="A147" s="101"/>
      <c r="B147" s="165" t="s">
        <v>104</v>
      </c>
      <c r="C147" s="3" t="s">
        <v>3</v>
      </c>
      <c r="D147" s="30">
        <v>1</v>
      </c>
      <c r="E147" s="278"/>
      <c r="F147" s="240"/>
      <c r="G147" s="106"/>
    </row>
    <row r="148" spans="1:7" s="105" customFormat="1" ht="11.25" customHeight="1" x14ac:dyDescent="0.2">
      <c r="A148" s="101"/>
      <c r="B148" s="165" t="s">
        <v>67</v>
      </c>
      <c r="C148" s="3" t="s">
        <v>3</v>
      </c>
      <c r="D148" s="30">
        <v>1</v>
      </c>
      <c r="E148" s="278"/>
      <c r="F148" s="240"/>
      <c r="G148" s="106"/>
    </row>
    <row r="149" spans="1:7" s="105" customFormat="1" ht="11.25" customHeight="1" x14ac:dyDescent="0.2">
      <c r="A149" s="105" t="s">
        <v>1</v>
      </c>
      <c r="B149" s="165" t="s">
        <v>105</v>
      </c>
      <c r="C149" s="3" t="s">
        <v>3</v>
      </c>
      <c r="D149" s="30">
        <v>1</v>
      </c>
      <c r="E149" s="278"/>
      <c r="F149" s="240"/>
      <c r="G149" s="106"/>
    </row>
    <row r="150" spans="1:7" s="105" customFormat="1" ht="11.25" customHeight="1" x14ac:dyDescent="0.2">
      <c r="B150" s="190" t="s">
        <v>99</v>
      </c>
      <c r="C150" s="158" t="s">
        <v>3</v>
      </c>
      <c r="D150" s="30">
        <v>1</v>
      </c>
      <c r="E150" s="278"/>
      <c r="F150" s="240"/>
      <c r="G150" s="106"/>
    </row>
    <row r="151" spans="1:7" s="105" customFormat="1" ht="11.25" customHeight="1" x14ac:dyDescent="0.2">
      <c r="B151" s="1" t="s">
        <v>100</v>
      </c>
      <c r="C151" s="158"/>
      <c r="D151" s="30"/>
      <c r="E151" s="278"/>
      <c r="F151" s="240"/>
      <c r="G151" s="106"/>
    </row>
    <row r="152" spans="1:7" s="105" customFormat="1" ht="11.25" customHeight="1" x14ac:dyDescent="0.2">
      <c r="A152" s="101"/>
      <c r="B152" s="202" t="s">
        <v>101</v>
      </c>
      <c r="C152" s="3" t="s">
        <v>3</v>
      </c>
      <c r="D152" s="30">
        <v>1</v>
      </c>
      <c r="E152" s="270"/>
      <c r="F152" s="242">
        <f>D152*E152</f>
        <v>0</v>
      </c>
      <c r="G152" s="106"/>
    </row>
    <row r="153" spans="1:7" s="105" customFormat="1" ht="11.25" customHeight="1" x14ac:dyDescent="0.2">
      <c r="A153" s="101"/>
      <c r="B153" s="102"/>
      <c r="C153" s="103"/>
      <c r="D153" s="104"/>
      <c r="E153" s="278"/>
      <c r="F153" s="240"/>
      <c r="G153" s="106"/>
    </row>
    <row r="154" spans="1:7" s="105" customFormat="1" ht="11.25" customHeight="1" x14ac:dyDescent="0.2">
      <c r="A154" s="101"/>
      <c r="B154" s="165"/>
      <c r="E154" s="286"/>
      <c r="F154" s="257"/>
      <c r="G154" s="106"/>
    </row>
    <row r="155" spans="1:7" s="5" customFormat="1" x14ac:dyDescent="0.2">
      <c r="A155" s="101"/>
      <c r="B155" s="155" t="s">
        <v>145</v>
      </c>
      <c r="C155" s="3"/>
      <c r="D155" s="30"/>
      <c r="E155" s="270"/>
      <c r="F155" s="242"/>
    </row>
    <row r="156" spans="1:7" s="5" customFormat="1" ht="33.75" x14ac:dyDescent="0.2">
      <c r="A156" s="101"/>
      <c r="B156" s="202" t="s">
        <v>146</v>
      </c>
      <c r="C156" s="3" t="s">
        <v>3</v>
      </c>
      <c r="D156" s="30">
        <v>1</v>
      </c>
      <c r="E156" s="278"/>
      <c r="F156" s="240"/>
    </row>
    <row r="157" spans="1:7" s="5" customFormat="1" x14ac:dyDescent="0.2">
      <c r="A157" s="101"/>
      <c r="B157" s="165" t="s">
        <v>114</v>
      </c>
      <c r="C157" s="103" t="s">
        <v>3</v>
      </c>
      <c r="D157" s="104">
        <v>1</v>
      </c>
      <c r="E157" s="278"/>
      <c r="F157" s="240"/>
    </row>
    <row r="158" spans="1:7" s="5" customFormat="1" ht="33.75" x14ac:dyDescent="0.2">
      <c r="A158" s="101"/>
      <c r="B158" s="1" t="s">
        <v>115</v>
      </c>
      <c r="C158" s="158" t="s">
        <v>3</v>
      </c>
      <c r="D158" s="30">
        <v>1</v>
      </c>
      <c r="E158" s="278"/>
      <c r="F158" s="240"/>
    </row>
    <row r="159" spans="1:7" s="5" customFormat="1" x14ac:dyDescent="0.2">
      <c r="A159" s="101"/>
      <c r="B159" s="1" t="s">
        <v>100</v>
      </c>
      <c r="C159" s="158"/>
      <c r="D159" s="30"/>
      <c r="E159" s="278"/>
      <c r="F159" s="240"/>
    </row>
    <row r="160" spans="1:7" s="5" customFormat="1" x14ac:dyDescent="0.2">
      <c r="A160" s="101"/>
      <c r="B160" s="202" t="s">
        <v>101</v>
      </c>
      <c r="C160" s="3" t="s">
        <v>3</v>
      </c>
      <c r="D160" s="30">
        <v>12</v>
      </c>
      <c r="E160" s="270"/>
      <c r="F160" s="242">
        <f>D160*E160</f>
        <v>0</v>
      </c>
    </row>
    <row r="161" spans="1:6" s="5" customFormat="1" x14ac:dyDescent="0.2">
      <c r="A161" s="101"/>
      <c r="B161" s="202"/>
      <c r="C161" s="3"/>
      <c r="D161" s="30"/>
      <c r="E161" s="270"/>
      <c r="F161" s="242"/>
    </row>
    <row r="162" spans="1:6" s="5" customFormat="1" x14ac:dyDescent="0.2">
      <c r="A162" s="105"/>
      <c r="B162" s="153" t="s">
        <v>108</v>
      </c>
      <c r="C162" s="9"/>
      <c r="D162" s="108"/>
      <c r="E162" s="285"/>
      <c r="F162" s="245"/>
    </row>
    <row r="163" spans="1:6" s="5" customFormat="1" x14ac:dyDescent="0.2">
      <c r="A163" s="105" t="s">
        <v>2</v>
      </c>
      <c r="B163" s="110" t="s">
        <v>109</v>
      </c>
      <c r="C163" s="9"/>
      <c r="D163" s="108"/>
      <c r="E163" s="285"/>
      <c r="F163" s="245"/>
    </row>
    <row r="164" spans="1:6" s="5" customFormat="1" x14ac:dyDescent="0.2">
      <c r="A164" s="101"/>
      <c r="B164" s="165" t="s">
        <v>147</v>
      </c>
      <c r="C164" s="3" t="s">
        <v>3</v>
      </c>
      <c r="D164" s="30">
        <v>2</v>
      </c>
      <c r="E164" s="270"/>
      <c r="F164" s="242">
        <f>D164*E164</f>
        <v>0</v>
      </c>
    </row>
    <row r="165" spans="1:6" s="5" customFormat="1" x14ac:dyDescent="0.2">
      <c r="A165" s="101"/>
      <c r="B165" s="165"/>
      <c r="C165" s="3"/>
      <c r="D165" s="30"/>
      <c r="E165" s="270"/>
      <c r="F165" s="242"/>
    </row>
    <row r="166" spans="1:6" s="5" customFormat="1" x14ac:dyDescent="0.2">
      <c r="A166" s="101"/>
      <c r="B166" s="194" t="s">
        <v>133</v>
      </c>
      <c r="C166" s="3"/>
      <c r="D166" s="30"/>
      <c r="E166" s="270"/>
      <c r="F166" s="242"/>
    </row>
    <row r="167" spans="1:6" s="5" customFormat="1" ht="22.5" x14ac:dyDescent="0.2">
      <c r="A167" s="101"/>
      <c r="B167" s="165" t="s">
        <v>134</v>
      </c>
      <c r="C167" s="3"/>
      <c r="D167" s="30"/>
      <c r="E167" s="270"/>
      <c r="F167" s="242"/>
    </row>
    <row r="168" spans="1:6" s="5" customFormat="1" x14ac:dyDescent="0.2">
      <c r="A168" s="101"/>
      <c r="B168" s="165" t="s">
        <v>148</v>
      </c>
      <c r="C168" s="3" t="s">
        <v>135</v>
      </c>
      <c r="D168" s="30">
        <v>100</v>
      </c>
      <c r="E168" s="270"/>
      <c r="F168" s="242">
        <f>E168:E172*D168:D172</f>
        <v>0</v>
      </c>
    </row>
    <row r="169" spans="1:6" s="5" customFormat="1" x14ac:dyDescent="0.2">
      <c r="A169" s="101"/>
      <c r="B169" s="165" t="s">
        <v>136</v>
      </c>
      <c r="C169" s="3" t="s">
        <v>135</v>
      </c>
      <c r="D169" s="30">
        <v>10</v>
      </c>
      <c r="E169" s="270"/>
      <c r="F169" s="242">
        <f>E169:E172*D169:D172</f>
        <v>0</v>
      </c>
    </row>
    <row r="170" spans="1:6" s="5" customFormat="1" x14ac:dyDescent="0.2">
      <c r="A170" s="29" t="s">
        <v>25</v>
      </c>
      <c r="B170" s="165" t="s">
        <v>101</v>
      </c>
      <c r="C170" s="3"/>
      <c r="D170" s="30"/>
      <c r="E170" s="270"/>
      <c r="F170" s="242">
        <f>SUM(F168:F169)</f>
        <v>0</v>
      </c>
    </row>
    <row r="171" spans="1:6" s="5" customFormat="1" x14ac:dyDescent="0.2">
      <c r="A171" s="29"/>
      <c r="B171" s="165"/>
      <c r="C171" s="3"/>
      <c r="D171" s="30"/>
      <c r="E171" s="270"/>
      <c r="F171" s="242"/>
    </row>
    <row r="172" spans="1:6" s="5" customFormat="1" x14ac:dyDescent="0.2">
      <c r="A172" s="105"/>
      <c r="B172" s="155" t="s">
        <v>110</v>
      </c>
      <c r="C172" s="3"/>
      <c r="D172" s="30"/>
      <c r="E172" s="270"/>
      <c r="F172" s="242"/>
    </row>
    <row r="173" spans="1:6" s="5" customFormat="1" x14ac:dyDescent="0.2">
      <c r="A173" s="105"/>
      <c r="B173" s="110" t="s">
        <v>109</v>
      </c>
      <c r="C173" s="9"/>
      <c r="D173" s="108"/>
      <c r="E173" s="285"/>
      <c r="F173" s="245"/>
    </row>
    <row r="174" spans="1:6" s="5" customFormat="1" x14ac:dyDescent="0.2">
      <c r="A174" s="105" t="s">
        <v>35</v>
      </c>
      <c r="B174" s="165" t="s">
        <v>142</v>
      </c>
      <c r="C174" s="158" t="s">
        <v>3</v>
      </c>
      <c r="D174" s="30">
        <v>4</v>
      </c>
      <c r="E174" s="290"/>
      <c r="F174" s="242">
        <f>D174*E174</f>
        <v>0</v>
      </c>
    </row>
    <row r="175" spans="1:6" s="5" customFormat="1" x14ac:dyDescent="0.2">
      <c r="A175" s="105"/>
      <c r="B175" s="165" t="s">
        <v>143</v>
      </c>
      <c r="C175" s="158" t="s">
        <v>3</v>
      </c>
      <c r="D175" s="30">
        <v>4</v>
      </c>
      <c r="E175" s="290"/>
      <c r="F175" s="242">
        <f>D175*E175</f>
        <v>0</v>
      </c>
    </row>
    <row r="176" spans="1:6" s="5" customFormat="1" x14ac:dyDescent="0.2">
      <c r="A176" s="105"/>
      <c r="B176" s="169"/>
      <c r="C176" s="3"/>
      <c r="D176" s="30"/>
      <c r="E176" s="270"/>
      <c r="F176" s="242"/>
    </row>
    <row r="177" spans="1:7" s="5" customFormat="1" x14ac:dyDescent="0.2">
      <c r="A177" s="105"/>
      <c r="B177" s="169"/>
      <c r="C177" s="3"/>
      <c r="D177" s="30"/>
      <c r="E177" s="270"/>
      <c r="F177" s="242"/>
    </row>
    <row r="178" spans="1:7" s="5" customFormat="1" x14ac:dyDescent="0.2">
      <c r="A178" s="105"/>
      <c r="B178" s="147" t="s">
        <v>106</v>
      </c>
      <c r="C178" s="9"/>
      <c r="D178" s="9"/>
      <c r="E178" s="281"/>
      <c r="F178" s="240"/>
    </row>
    <row r="179" spans="1:7" s="5" customFormat="1" ht="22.5" x14ac:dyDescent="0.2">
      <c r="A179" s="105"/>
      <c r="B179" s="169" t="s">
        <v>107</v>
      </c>
      <c r="C179" s="3" t="s">
        <v>3</v>
      </c>
      <c r="D179" s="30">
        <v>1</v>
      </c>
      <c r="E179" s="270"/>
      <c r="F179" s="242">
        <f>D179*E179</f>
        <v>0</v>
      </c>
    </row>
    <row r="180" spans="1:7" s="5" customFormat="1" x14ac:dyDescent="0.2">
      <c r="A180" s="105" t="s">
        <v>36</v>
      </c>
      <c r="B180" s="102"/>
      <c r="C180" s="103"/>
      <c r="D180" s="104"/>
      <c r="E180" s="278"/>
      <c r="F180" s="240"/>
    </row>
    <row r="181" spans="1:7" s="5" customFormat="1" ht="12.75" x14ac:dyDescent="0.2">
      <c r="A181" s="29"/>
      <c r="B181" s="203"/>
      <c r="C181" s="3"/>
      <c r="D181" s="30"/>
      <c r="E181" s="270"/>
      <c r="F181" s="242"/>
    </row>
    <row r="182" spans="1:7" s="5" customFormat="1" x14ac:dyDescent="0.2">
      <c r="A182" s="105"/>
      <c r="B182" s="164" t="s">
        <v>43</v>
      </c>
      <c r="C182" s="9"/>
      <c r="D182" s="108"/>
      <c r="E182" s="291"/>
      <c r="F182" s="262"/>
    </row>
    <row r="183" spans="1:7" s="5" customFormat="1" ht="22.5" x14ac:dyDescent="0.2">
      <c r="A183" s="105"/>
      <c r="B183" s="172" t="s">
        <v>42</v>
      </c>
      <c r="C183" s="3" t="s">
        <v>27</v>
      </c>
      <c r="D183" s="30">
        <v>125</v>
      </c>
      <c r="E183" s="270"/>
      <c r="F183" s="242">
        <f>D183*E183</f>
        <v>0</v>
      </c>
    </row>
    <row r="184" spans="1:7" s="105" customFormat="1" ht="11.25" customHeight="1" x14ac:dyDescent="0.2">
      <c r="A184" s="22"/>
      <c r="B184" s="5"/>
      <c r="C184" s="100"/>
      <c r="D184" s="100"/>
      <c r="E184" s="292"/>
      <c r="F184" s="240"/>
      <c r="G184" s="106"/>
    </row>
    <row r="185" spans="1:7" s="105" customFormat="1" ht="21.75" customHeight="1" x14ac:dyDescent="0.2">
      <c r="A185" s="29"/>
      <c r="B185" s="156" t="s">
        <v>45</v>
      </c>
      <c r="C185" s="100"/>
      <c r="D185" s="100"/>
      <c r="E185" s="292"/>
      <c r="F185" s="240"/>
      <c r="G185" s="106"/>
    </row>
    <row r="186" spans="1:7" s="105" customFormat="1" ht="11.25" customHeight="1" x14ac:dyDescent="0.2">
      <c r="A186" s="22" t="s">
        <v>37</v>
      </c>
      <c r="B186" s="171" t="s">
        <v>44</v>
      </c>
      <c r="C186" s="3" t="s">
        <v>27</v>
      </c>
      <c r="D186" s="30">
        <v>125</v>
      </c>
      <c r="E186" s="270"/>
      <c r="F186" s="242">
        <f>D186*E186</f>
        <v>0</v>
      </c>
      <c r="G186" s="106"/>
    </row>
    <row r="187" spans="1:7" s="105" customFormat="1" ht="11.25" customHeight="1" x14ac:dyDescent="0.2">
      <c r="A187" s="113"/>
      <c r="B187" s="171"/>
      <c r="C187" s="3"/>
      <c r="D187" s="30"/>
      <c r="E187" s="270"/>
      <c r="F187" s="242"/>
      <c r="G187" s="106"/>
    </row>
    <row r="188" spans="1:7" s="105" customFormat="1" ht="11.25" customHeight="1" x14ac:dyDescent="0.2">
      <c r="A188" s="101"/>
      <c r="B188" s="156" t="s">
        <v>47</v>
      </c>
      <c r="C188" s="100"/>
      <c r="D188" s="100"/>
      <c r="E188" s="292"/>
      <c r="F188" s="240"/>
      <c r="G188" s="106"/>
    </row>
    <row r="189" spans="1:7" s="105" customFormat="1" ht="11.25" customHeight="1" x14ac:dyDescent="0.2">
      <c r="B189" s="173" t="s">
        <v>46</v>
      </c>
      <c r="C189" s="9" t="s">
        <v>69</v>
      </c>
      <c r="D189" s="108">
        <v>10</v>
      </c>
      <c r="E189" s="291"/>
      <c r="F189" s="262">
        <f>D189*E189</f>
        <v>0</v>
      </c>
      <c r="G189" s="106"/>
    </row>
    <row r="190" spans="1:7" s="15" customFormat="1" x14ac:dyDescent="0.2">
      <c r="A190" s="100" t="s">
        <v>61</v>
      </c>
      <c r="B190" s="5"/>
      <c r="C190" s="100"/>
      <c r="D190" s="100"/>
      <c r="E190" s="292"/>
      <c r="F190" s="240"/>
    </row>
    <row r="191" spans="1:7" s="15" customFormat="1" x14ac:dyDescent="0.2">
      <c r="A191" s="100"/>
      <c r="B191" s="156" t="s">
        <v>111</v>
      </c>
      <c r="C191" s="100"/>
      <c r="D191" s="100"/>
      <c r="E191" s="292"/>
      <c r="F191" s="240"/>
    </row>
    <row r="192" spans="1:7" s="105" customFormat="1" ht="11.25" customHeight="1" x14ac:dyDescent="0.2">
      <c r="A192" s="100"/>
      <c r="B192" s="171" t="s">
        <v>112</v>
      </c>
      <c r="C192" s="158" t="s">
        <v>32</v>
      </c>
      <c r="D192" s="30">
        <v>1</v>
      </c>
      <c r="E192" s="290"/>
      <c r="F192" s="262">
        <f>D192*E192</f>
        <v>0</v>
      </c>
      <c r="G192" s="106"/>
    </row>
    <row r="193" spans="1:7" s="105" customFormat="1" ht="11.25" customHeight="1" x14ac:dyDescent="0.2">
      <c r="A193" s="100" t="s">
        <v>63</v>
      </c>
      <c r="B193" s="5"/>
      <c r="C193" s="100"/>
      <c r="D193" s="100"/>
      <c r="E193" s="292"/>
      <c r="F193" s="240"/>
      <c r="G193" s="106"/>
    </row>
    <row r="194" spans="1:7" s="19" customFormat="1" x14ac:dyDescent="0.2">
      <c r="A194" s="100"/>
      <c r="B194" s="156" t="s">
        <v>49</v>
      </c>
      <c r="C194" s="100"/>
      <c r="D194" s="100"/>
      <c r="E194" s="292"/>
      <c r="F194" s="240"/>
      <c r="G194" s="96"/>
    </row>
    <row r="195" spans="1:7" s="5" customFormat="1" ht="22.5" x14ac:dyDescent="0.2">
      <c r="A195" s="100"/>
      <c r="B195" s="171" t="s">
        <v>48</v>
      </c>
      <c r="C195" s="158" t="s">
        <v>32</v>
      </c>
      <c r="D195" s="108">
        <v>1</v>
      </c>
      <c r="E195" s="293"/>
      <c r="F195" s="262">
        <f>D195*E195</f>
        <v>0</v>
      </c>
    </row>
    <row r="196" spans="1:7" s="5" customFormat="1" ht="11.25" customHeight="1" x14ac:dyDescent="0.2">
      <c r="A196" s="100" t="s">
        <v>64</v>
      </c>
      <c r="B196" s="165"/>
      <c r="C196" s="158"/>
      <c r="D196" s="30"/>
      <c r="E196" s="270"/>
      <c r="F196" s="242"/>
    </row>
    <row r="197" spans="1:7" s="105" customFormat="1" x14ac:dyDescent="0.2">
      <c r="A197" s="100"/>
      <c r="B197" s="165"/>
      <c r="C197" s="158"/>
      <c r="D197" s="30"/>
      <c r="E197" s="290"/>
      <c r="F197" s="242"/>
      <c r="G197" s="106"/>
    </row>
    <row r="198" spans="1:7" s="105" customFormat="1" x14ac:dyDescent="0.2">
      <c r="A198" s="100"/>
      <c r="B198" s="204" t="s">
        <v>113</v>
      </c>
      <c r="C198" s="84"/>
      <c r="D198" s="205"/>
      <c r="E198" s="294"/>
      <c r="F198" s="263"/>
      <c r="G198" s="106"/>
    </row>
    <row r="199" spans="1:7" s="105" customFormat="1" x14ac:dyDescent="0.2">
      <c r="A199" s="100" t="s">
        <v>65</v>
      </c>
      <c r="B199" s="71" t="s">
        <v>13</v>
      </c>
      <c r="C199" s="85"/>
      <c r="D199" s="206"/>
      <c r="E199" s="295"/>
      <c r="F199" s="264">
        <f>SUM(F138:F198)</f>
        <v>0</v>
      </c>
      <c r="G199" s="106"/>
    </row>
    <row r="200" spans="1:7" s="105" customFormat="1" x14ac:dyDescent="0.2">
      <c r="A200" s="100"/>
      <c r="B200" s="165"/>
      <c r="C200" s="158"/>
      <c r="D200" s="30"/>
      <c r="E200" s="270"/>
      <c r="F200" s="242"/>
      <c r="G200" s="106"/>
    </row>
    <row r="201" spans="1:7" s="105" customFormat="1" x14ac:dyDescent="0.2">
      <c r="A201" s="100"/>
      <c r="B201" s="165"/>
      <c r="C201" s="3"/>
      <c r="D201" s="30"/>
      <c r="E201" s="270"/>
      <c r="F201" s="242"/>
      <c r="G201" s="106"/>
    </row>
    <row r="202" spans="1:7" s="105" customFormat="1" x14ac:dyDescent="0.2">
      <c r="A202" s="100" t="s">
        <v>68</v>
      </c>
      <c r="B202" s="165"/>
      <c r="C202" s="3"/>
      <c r="D202" s="30"/>
      <c r="E202" s="270"/>
      <c r="F202" s="242"/>
      <c r="G202" s="106"/>
    </row>
    <row r="203" spans="1:7" s="105" customFormat="1" x14ac:dyDescent="0.2">
      <c r="A203" s="100"/>
      <c r="B203" s="165"/>
      <c r="C203" s="3"/>
      <c r="D203" s="30"/>
      <c r="E203" s="270"/>
      <c r="F203" s="242"/>
      <c r="G203" s="106"/>
    </row>
    <row r="204" spans="1:7" s="105" customFormat="1" x14ac:dyDescent="0.2">
      <c r="B204" s="165"/>
      <c r="C204" s="3"/>
      <c r="D204" s="30"/>
      <c r="E204" s="270"/>
      <c r="F204" s="242"/>
      <c r="G204" s="106"/>
    </row>
    <row r="205" spans="1:7" s="105" customFormat="1" x14ac:dyDescent="0.2">
      <c r="B205" s="165"/>
      <c r="C205" s="3"/>
      <c r="D205" s="30"/>
      <c r="E205" s="270"/>
      <c r="F205" s="242"/>
      <c r="G205" s="106"/>
    </row>
    <row r="206" spans="1:7" s="105" customFormat="1" x14ac:dyDescent="0.2">
      <c r="A206" s="20"/>
      <c r="B206" s="165"/>
      <c r="C206" s="3"/>
      <c r="D206" s="30"/>
      <c r="E206" s="270"/>
      <c r="F206" s="242"/>
      <c r="G206" s="106"/>
    </row>
    <row r="207" spans="1:7" s="105" customFormat="1" x14ac:dyDescent="0.2">
      <c r="A207" s="20"/>
      <c r="B207" s="5"/>
      <c r="C207" s="100"/>
      <c r="D207" s="100"/>
      <c r="E207" s="292"/>
      <c r="F207" s="240"/>
      <c r="G207" s="106"/>
    </row>
    <row r="208" spans="1:7" s="105" customFormat="1" x14ac:dyDescent="0.2">
      <c r="B208" s="5"/>
      <c r="C208" s="100"/>
      <c r="D208" s="100"/>
      <c r="E208" s="292"/>
      <c r="F208" s="240"/>
      <c r="G208" s="106"/>
    </row>
    <row r="209" spans="1:7" s="105" customFormat="1" x14ac:dyDescent="0.2">
      <c r="B209" s="5"/>
      <c r="C209" s="100"/>
      <c r="D209" s="100"/>
      <c r="E209" s="292"/>
      <c r="F209" s="240"/>
      <c r="G209" s="106"/>
    </row>
    <row r="210" spans="1:7" s="105" customFormat="1" x14ac:dyDescent="0.2">
      <c r="B210" s="5"/>
      <c r="C210" s="100"/>
      <c r="D210" s="100"/>
      <c r="E210" s="292"/>
      <c r="F210" s="240"/>
      <c r="G210" s="106"/>
    </row>
    <row r="211" spans="1:7" s="105" customFormat="1" x14ac:dyDescent="0.2">
      <c r="B211" s="5"/>
      <c r="C211" s="100"/>
      <c r="D211" s="100"/>
      <c r="E211" s="292"/>
      <c r="F211" s="240"/>
      <c r="G211" s="106"/>
    </row>
    <row r="212" spans="1:7" s="105" customFormat="1" x14ac:dyDescent="0.2">
      <c r="B212" s="5"/>
      <c r="C212" s="100"/>
      <c r="D212" s="100"/>
      <c r="E212" s="292"/>
      <c r="F212" s="240"/>
      <c r="G212" s="106"/>
    </row>
    <row r="213" spans="1:7" s="105" customFormat="1" x14ac:dyDescent="0.2">
      <c r="B213" s="5"/>
      <c r="C213" s="100"/>
      <c r="D213" s="100"/>
      <c r="E213" s="292"/>
      <c r="F213" s="240"/>
      <c r="G213" s="106"/>
    </row>
    <row r="214" spans="1:7" s="105" customFormat="1" x14ac:dyDescent="0.2">
      <c r="B214" s="5"/>
      <c r="C214" s="100"/>
      <c r="D214" s="100"/>
      <c r="E214" s="292"/>
      <c r="F214" s="240"/>
      <c r="G214" s="106"/>
    </row>
    <row r="215" spans="1:7" s="105" customFormat="1" x14ac:dyDescent="0.2">
      <c r="A215" s="100"/>
      <c r="B215" s="5"/>
      <c r="C215" s="100"/>
      <c r="D215" s="100"/>
      <c r="E215" s="292"/>
      <c r="F215" s="240"/>
      <c r="G215" s="106"/>
    </row>
    <row r="216" spans="1:7" s="105" customFormat="1" x14ac:dyDescent="0.2">
      <c r="A216" s="100"/>
      <c r="B216" s="5"/>
      <c r="C216" s="100"/>
      <c r="D216" s="100"/>
      <c r="E216" s="292"/>
      <c r="F216" s="240"/>
      <c r="G216" s="106"/>
    </row>
    <row r="217" spans="1:7" s="105" customFormat="1" x14ac:dyDescent="0.2">
      <c r="A217" s="100"/>
      <c r="B217" s="5"/>
      <c r="C217" s="100"/>
      <c r="D217" s="100"/>
      <c r="E217" s="292"/>
      <c r="F217" s="240"/>
      <c r="G217" s="106"/>
    </row>
    <row r="218" spans="1:7" s="105" customFormat="1" x14ac:dyDescent="0.2">
      <c r="A218" s="100"/>
      <c r="B218" s="5"/>
      <c r="C218" s="100"/>
      <c r="D218" s="100"/>
      <c r="E218" s="292"/>
      <c r="F218" s="240"/>
      <c r="G218" s="106"/>
    </row>
    <row r="219" spans="1:7" s="105" customFormat="1" x14ac:dyDescent="0.2">
      <c r="A219" s="100"/>
      <c r="B219" s="5"/>
      <c r="C219" s="100"/>
      <c r="D219" s="100"/>
      <c r="E219" s="292"/>
      <c r="F219" s="240"/>
      <c r="G219" s="106"/>
    </row>
    <row r="220" spans="1:7" s="105" customFormat="1" x14ac:dyDescent="0.2">
      <c r="A220" s="100"/>
      <c r="B220" s="5"/>
      <c r="C220" s="100"/>
      <c r="D220" s="100"/>
      <c r="E220" s="292"/>
      <c r="F220" s="240"/>
      <c r="G220" s="106"/>
    </row>
    <row r="221" spans="1:7" s="105" customFormat="1" x14ac:dyDescent="0.2">
      <c r="A221" s="100"/>
      <c r="B221" s="5"/>
      <c r="C221" s="100"/>
      <c r="D221" s="100"/>
      <c r="E221" s="292"/>
      <c r="F221" s="240"/>
      <c r="G221" s="106"/>
    </row>
    <row r="222" spans="1:7" s="105" customFormat="1" x14ac:dyDescent="0.2">
      <c r="A222" s="100"/>
      <c r="B222" s="5"/>
      <c r="C222" s="100"/>
      <c r="D222" s="100"/>
      <c r="E222" s="292"/>
      <c r="F222" s="240"/>
      <c r="G222" s="106"/>
    </row>
    <row r="223" spans="1:7" s="105" customFormat="1" x14ac:dyDescent="0.2">
      <c r="A223" s="100"/>
      <c r="B223" s="5"/>
      <c r="C223" s="100"/>
      <c r="D223" s="100"/>
      <c r="E223" s="292"/>
      <c r="F223" s="240"/>
      <c r="G223" s="106"/>
    </row>
    <row r="224" spans="1:7" s="105" customFormat="1" x14ac:dyDescent="0.2">
      <c r="A224" s="100"/>
      <c r="B224" s="5"/>
      <c r="C224" s="100"/>
      <c r="D224" s="100"/>
      <c r="E224" s="292"/>
      <c r="F224" s="240"/>
      <c r="G224" s="106"/>
    </row>
    <row r="225" spans="1:7" s="105" customFormat="1" x14ac:dyDescent="0.2">
      <c r="A225" s="100"/>
      <c r="B225" s="5"/>
      <c r="C225" s="100"/>
      <c r="D225" s="100"/>
      <c r="E225" s="292"/>
      <c r="F225" s="240"/>
      <c r="G225" s="106"/>
    </row>
    <row r="226" spans="1:7" s="105" customFormat="1" x14ac:dyDescent="0.2">
      <c r="A226" s="100"/>
      <c r="B226" s="5"/>
      <c r="C226" s="100"/>
      <c r="D226" s="100"/>
      <c r="E226" s="292"/>
      <c r="F226" s="240"/>
      <c r="G226" s="106"/>
    </row>
    <row r="227" spans="1:7" s="105" customFormat="1" x14ac:dyDescent="0.2">
      <c r="A227" s="100"/>
      <c r="B227" s="5"/>
      <c r="C227" s="100"/>
      <c r="D227" s="100"/>
      <c r="E227" s="292"/>
      <c r="F227" s="240"/>
      <c r="G227" s="106"/>
    </row>
    <row r="228" spans="1:7" s="105" customFormat="1" x14ac:dyDescent="0.2">
      <c r="A228" s="100"/>
      <c r="B228" s="5"/>
      <c r="C228" s="100"/>
      <c r="D228" s="100"/>
      <c r="E228" s="292"/>
      <c r="F228" s="240"/>
      <c r="G228" s="106"/>
    </row>
    <row r="229" spans="1:7" s="105" customFormat="1" x14ac:dyDescent="0.2">
      <c r="A229" s="100"/>
      <c r="B229" s="5"/>
      <c r="C229" s="100"/>
      <c r="D229" s="100"/>
      <c r="E229" s="292"/>
      <c r="F229" s="240"/>
      <c r="G229" s="106"/>
    </row>
    <row r="230" spans="1:7" s="105" customFormat="1" x14ac:dyDescent="0.2">
      <c r="A230" s="100"/>
      <c r="B230" s="5"/>
      <c r="C230" s="100"/>
      <c r="D230" s="100"/>
      <c r="E230" s="292"/>
      <c r="F230" s="240"/>
      <c r="G230" s="106"/>
    </row>
    <row r="231" spans="1:7" s="105" customFormat="1" x14ac:dyDescent="0.2">
      <c r="A231" s="100"/>
      <c r="B231" s="5"/>
      <c r="C231" s="100"/>
      <c r="D231" s="100"/>
      <c r="E231" s="292"/>
      <c r="F231" s="240"/>
      <c r="G231" s="106"/>
    </row>
    <row r="232" spans="1:7" s="105" customFormat="1" x14ac:dyDescent="0.2">
      <c r="A232" s="100"/>
      <c r="B232" s="5"/>
      <c r="C232" s="100"/>
      <c r="D232" s="100"/>
      <c r="E232" s="292"/>
      <c r="F232" s="240"/>
      <c r="G232" s="106"/>
    </row>
    <row r="233" spans="1:7" s="105" customFormat="1" x14ac:dyDescent="0.2">
      <c r="A233" s="100"/>
      <c r="B233" s="5"/>
      <c r="C233" s="100"/>
      <c r="D233" s="100"/>
      <c r="E233" s="292"/>
      <c r="F233" s="240"/>
      <c r="G233" s="106"/>
    </row>
    <row r="234" spans="1:7" s="105" customFormat="1" x14ac:dyDescent="0.2">
      <c r="A234" s="100"/>
      <c r="B234" s="5"/>
      <c r="C234" s="100"/>
      <c r="D234" s="100"/>
      <c r="E234" s="292"/>
      <c r="F234" s="240"/>
      <c r="G234" s="106"/>
    </row>
    <row r="235" spans="1:7" s="105" customFormat="1" x14ac:dyDescent="0.2">
      <c r="A235" s="100"/>
      <c r="B235" s="5"/>
      <c r="C235" s="100"/>
      <c r="D235" s="100"/>
      <c r="E235" s="292"/>
      <c r="F235" s="240"/>
      <c r="G235" s="106"/>
    </row>
    <row r="236" spans="1:7" s="105" customFormat="1" x14ac:dyDescent="0.2">
      <c r="A236" s="100"/>
      <c r="B236" s="5"/>
      <c r="C236" s="100"/>
      <c r="D236" s="100"/>
      <c r="E236" s="292"/>
      <c r="F236" s="240"/>
      <c r="G236" s="106"/>
    </row>
    <row r="237" spans="1:7" s="105" customFormat="1" x14ac:dyDescent="0.2">
      <c r="A237" s="100"/>
      <c r="B237" s="5"/>
      <c r="C237" s="100"/>
      <c r="D237" s="100"/>
      <c r="E237" s="292"/>
      <c r="F237" s="240"/>
      <c r="G237" s="106"/>
    </row>
    <row r="238" spans="1:7" s="105" customFormat="1" x14ac:dyDescent="0.2">
      <c r="A238" s="100"/>
      <c r="B238" s="5"/>
      <c r="C238" s="100"/>
      <c r="D238" s="100"/>
      <c r="E238" s="292"/>
      <c r="F238" s="240"/>
      <c r="G238" s="106"/>
    </row>
    <row r="239" spans="1:7" s="105" customFormat="1" x14ac:dyDescent="0.2">
      <c r="A239" s="100"/>
      <c r="B239" s="5"/>
      <c r="C239" s="100"/>
      <c r="D239" s="100"/>
      <c r="E239" s="292"/>
      <c r="F239" s="240"/>
      <c r="G239" s="106"/>
    </row>
    <row r="240" spans="1:7" s="105" customFormat="1" x14ac:dyDescent="0.2">
      <c r="A240" s="100"/>
      <c r="B240" s="5"/>
      <c r="C240" s="100"/>
      <c r="D240" s="100"/>
      <c r="E240" s="292"/>
      <c r="F240" s="240"/>
      <c r="G240" s="106"/>
    </row>
    <row r="241" spans="1:7" s="105" customFormat="1" x14ac:dyDescent="0.2">
      <c r="A241" s="100"/>
      <c r="B241" s="5"/>
      <c r="C241" s="100"/>
      <c r="D241" s="100"/>
      <c r="E241" s="292"/>
      <c r="F241" s="240"/>
      <c r="G241" s="106"/>
    </row>
    <row r="242" spans="1:7" s="105" customFormat="1" x14ac:dyDescent="0.2">
      <c r="A242" s="100"/>
      <c r="B242" s="5"/>
      <c r="C242" s="100"/>
      <c r="D242" s="100"/>
      <c r="E242" s="292"/>
      <c r="F242" s="240"/>
      <c r="G242" s="106"/>
    </row>
    <row r="243" spans="1:7" s="105" customFormat="1" x14ac:dyDescent="0.2">
      <c r="A243" s="100"/>
      <c r="B243" s="5"/>
      <c r="C243" s="100"/>
      <c r="D243" s="100"/>
      <c r="E243" s="292"/>
      <c r="F243" s="240"/>
      <c r="G243" s="106"/>
    </row>
    <row r="244" spans="1:7" s="105" customFormat="1" x14ac:dyDescent="0.2">
      <c r="A244" s="100"/>
      <c r="B244" s="5"/>
      <c r="C244" s="100"/>
      <c r="D244" s="100"/>
      <c r="E244" s="292"/>
      <c r="F244" s="240"/>
      <c r="G244" s="106"/>
    </row>
    <row r="245" spans="1:7" s="105" customFormat="1" x14ac:dyDescent="0.2">
      <c r="A245" s="100"/>
      <c r="B245" s="5"/>
      <c r="C245" s="100"/>
      <c r="D245" s="100"/>
      <c r="E245" s="292"/>
      <c r="F245" s="240"/>
      <c r="G245" s="106"/>
    </row>
    <row r="246" spans="1:7" s="105" customFormat="1" x14ac:dyDescent="0.2">
      <c r="A246" s="100"/>
      <c r="B246" s="5"/>
      <c r="C246" s="100"/>
      <c r="D246" s="100"/>
      <c r="E246" s="292"/>
      <c r="F246" s="240"/>
      <c r="G246" s="106"/>
    </row>
    <row r="247" spans="1:7" s="105" customFormat="1" x14ac:dyDescent="0.2">
      <c r="A247" s="100"/>
      <c r="B247" s="5"/>
      <c r="C247" s="100"/>
      <c r="D247" s="100"/>
      <c r="E247" s="292"/>
      <c r="F247" s="240"/>
      <c r="G247" s="106"/>
    </row>
    <row r="248" spans="1:7" s="105" customFormat="1" x14ac:dyDescent="0.2">
      <c r="A248" s="100"/>
      <c r="B248" s="5"/>
      <c r="C248" s="100"/>
      <c r="D248" s="100"/>
      <c r="E248" s="292"/>
      <c r="F248" s="240"/>
      <c r="G248" s="106"/>
    </row>
    <row r="249" spans="1:7" s="105" customFormat="1" x14ac:dyDescent="0.2">
      <c r="A249" s="100"/>
      <c r="B249" s="5"/>
      <c r="C249" s="100"/>
      <c r="D249" s="100"/>
      <c r="E249" s="292"/>
      <c r="F249" s="240"/>
      <c r="G249" s="106"/>
    </row>
    <row r="250" spans="1:7" s="105" customFormat="1" x14ac:dyDescent="0.2">
      <c r="A250" s="100"/>
      <c r="B250" s="5"/>
      <c r="C250" s="100"/>
      <c r="D250" s="100"/>
      <c r="E250" s="292"/>
      <c r="F250" s="240"/>
      <c r="G250" s="106"/>
    </row>
    <row r="251" spans="1:7" s="105" customFormat="1" x14ac:dyDescent="0.2">
      <c r="A251" s="100"/>
      <c r="B251" s="5"/>
      <c r="C251" s="100"/>
      <c r="D251" s="100"/>
      <c r="E251" s="292"/>
      <c r="F251" s="240"/>
      <c r="G251" s="106"/>
    </row>
    <row r="252" spans="1:7" s="105" customFormat="1" x14ac:dyDescent="0.2">
      <c r="A252" s="100"/>
      <c r="B252" s="5"/>
      <c r="C252" s="100"/>
      <c r="D252" s="100"/>
      <c r="E252" s="292"/>
      <c r="F252" s="240"/>
      <c r="G252" s="106"/>
    </row>
    <row r="253" spans="1:7" s="105" customFormat="1" x14ac:dyDescent="0.2">
      <c r="A253" s="100"/>
      <c r="B253" s="5"/>
      <c r="C253" s="100"/>
      <c r="D253" s="100"/>
      <c r="E253" s="292"/>
      <c r="F253" s="240"/>
      <c r="G253" s="106"/>
    </row>
    <row r="254" spans="1:7" s="105" customFormat="1" x14ac:dyDescent="0.2">
      <c r="A254" s="100"/>
      <c r="B254" s="5"/>
      <c r="C254" s="100"/>
      <c r="D254" s="100"/>
      <c r="E254" s="292"/>
      <c r="F254" s="240"/>
      <c r="G254" s="106"/>
    </row>
    <row r="255" spans="1:7" s="105" customFormat="1" x14ac:dyDescent="0.2">
      <c r="A255" s="100"/>
      <c r="B255" s="5"/>
      <c r="C255" s="100"/>
      <c r="D255" s="100"/>
      <c r="E255" s="292"/>
      <c r="F255" s="240"/>
      <c r="G255" s="106"/>
    </row>
    <row r="256" spans="1:7" s="105" customFormat="1" x14ac:dyDescent="0.2">
      <c r="A256" s="100"/>
      <c r="B256" s="5"/>
      <c r="C256" s="100"/>
      <c r="D256" s="100"/>
      <c r="E256" s="292"/>
      <c r="F256" s="240"/>
      <c r="G256" s="106"/>
    </row>
    <row r="257" spans="1:7" s="105" customFormat="1" x14ac:dyDescent="0.2">
      <c r="A257" s="100"/>
      <c r="B257" s="5"/>
      <c r="C257" s="100"/>
      <c r="D257" s="100"/>
      <c r="E257" s="292"/>
      <c r="F257" s="240"/>
      <c r="G257" s="106"/>
    </row>
    <row r="258" spans="1:7" s="105" customFormat="1" x14ac:dyDescent="0.2">
      <c r="A258" s="100"/>
      <c r="B258" s="5"/>
      <c r="C258" s="100"/>
      <c r="D258" s="100"/>
      <c r="E258" s="292"/>
      <c r="F258" s="240"/>
      <c r="G258" s="106"/>
    </row>
    <row r="259" spans="1:7" s="105" customFormat="1" x14ac:dyDescent="0.2">
      <c r="A259" s="100"/>
      <c r="B259" s="5"/>
      <c r="C259" s="100"/>
      <c r="D259" s="100"/>
      <c r="E259" s="292"/>
      <c r="F259" s="240"/>
      <c r="G259" s="106"/>
    </row>
    <row r="260" spans="1:7" s="105" customFormat="1" x14ac:dyDescent="0.2">
      <c r="A260" s="100"/>
      <c r="B260" s="5"/>
      <c r="C260" s="100"/>
      <c r="D260" s="100"/>
      <c r="E260" s="292"/>
      <c r="F260" s="240"/>
      <c r="G260" s="106"/>
    </row>
    <row r="261" spans="1:7" s="105" customFormat="1" x14ac:dyDescent="0.2">
      <c r="A261" s="100"/>
      <c r="B261" s="5"/>
      <c r="C261" s="100"/>
      <c r="D261" s="100"/>
      <c r="E261" s="292"/>
      <c r="F261" s="240"/>
      <c r="G261" s="106"/>
    </row>
    <row r="262" spans="1:7" s="105" customFormat="1" x14ac:dyDescent="0.2">
      <c r="A262" s="100"/>
      <c r="B262" s="5"/>
      <c r="C262" s="100"/>
      <c r="D262" s="100"/>
      <c r="E262" s="292"/>
      <c r="F262" s="240"/>
      <c r="G262" s="106"/>
    </row>
    <row r="263" spans="1:7" s="105" customFormat="1" x14ac:dyDescent="0.2">
      <c r="A263" s="100"/>
      <c r="B263" s="5"/>
      <c r="C263" s="100"/>
      <c r="D263" s="100"/>
      <c r="E263" s="292"/>
      <c r="F263" s="240"/>
      <c r="G263" s="106"/>
    </row>
    <row r="264" spans="1:7" s="105" customFormat="1" x14ac:dyDescent="0.2">
      <c r="A264" s="100"/>
      <c r="B264" s="5"/>
      <c r="C264" s="100"/>
      <c r="D264" s="100"/>
      <c r="E264" s="292"/>
      <c r="F264" s="240"/>
      <c r="G264" s="106"/>
    </row>
    <row r="265" spans="1:7" s="105" customFormat="1" x14ac:dyDescent="0.2">
      <c r="A265" s="100"/>
      <c r="B265" s="5"/>
      <c r="C265" s="100"/>
      <c r="D265" s="100"/>
      <c r="E265" s="292"/>
      <c r="F265" s="240"/>
      <c r="G265" s="106"/>
    </row>
    <row r="266" spans="1:7" s="105" customFormat="1" x14ac:dyDescent="0.2">
      <c r="A266" s="100"/>
      <c r="B266" s="5"/>
      <c r="C266" s="100"/>
      <c r="D266" s="100"/>
      <c r="E266" s="292"/>
      <c r="F266" s="240"/>
      <c r="G266" s="106"/>
    </row>
    <row r="267" spans="1:7" s="105" customFormat="1" x14ac:dyDescent="0.2">
      <c r="A267" s="100"/>
      <c r="B267" s="5"/>
      <c r="C267" s="100"/>
      <c r="D267" s="100"/>
      <c r="E267" s="292"/>
      <c r="F267" s="240"/>
      <c r="G267" s="106"/>
    </row>
    <row r="268" spans="1:7" s="105" customFormat="1" x14ac:dyDescent="0.2">
      <c r="A268" s="100"/>
      <c r="B268" s="5"/>
      <c r="C268" s="100"/>
      <c r="D268" s="100"/>
      <c r="E268" s="292"/>
      <c r="F268" s="240"/>
      <c r="G268" s="106"/>
    </row>
    <row r="269" spans="1:7" s="105" customFormat="1" x14ac:dyDescent="0.2">
      <c r="A269" s="100"/>
      <c r="B269" s="5"/>
      <c r="C269" s="100"/>
      <c r="D269" s="100"/>
      <c r="E269" s="292"/>
      <c r="F269" s="240"/>
      <c r="G269" s="106"/>
    </row>
    <row r="270" spans="1:7" s="105" customFormat="1" x14ac:dyDescent="0.2">
      <c r="A270" s="100"/>
      <c r="B270" s="5"/>
      <c r="C270" s="100"/>
      <c r="D270" s="100"/>
      <c r="E270" s="292"/>
      <c r="F270" s="240"/>
      <c r="G270" s="106"/>
    </row>
    <row r="271" spans="1:7" s="105" customFormat="1" x14ac:dyDescent="0.2">
      <c r="A271" s="100"/>
      <c r="B271" s="5"/>
      <c r="C271" s="100"/>
      <c r="D271" s="100"/>
      <c r="E271" s="292"/>
      <c r="F271" s="240"/>
      <c r="G271" s="106"/>
    </row>
    <row r="272" spans="1:7" s="105" customFormat="1" x14ac:dyDescent="0.2">
      <c r="A272" s="100"/>
      <c r="B272" s="5"/>
      <c r="C272" s="100"/>
      <c r="D272" s="100"/>
      <c r="E272" s="292"/>
      <c r="F272" s="240"/>
      <c r="G272" s="106"/>
    </row>
    <row r="273" spans="1:7" s="105" customFormat="1" x14ac:dyDescent="0.2">
      <c r="A273" s="100"/>
      <c r="B273" s="5"/>
      <c r="C273" s="100"/>
      <c r="D273" s="100"/>
      <c r="E273" s="292"/>
      <c r="F273" s="240"/>
      <c r="G273" s="106"/>
    </row>
    <row r="274" spans="1:7" s="105" customFormat="1" x14ac:dyDescent="0.2">
      <c r="A274" s="100"/>
      <c r="B274" s="5"/>
      <c r="C274" s="100"/>
      <c r="D274" s="100"/>
      <c r="E274" s="292"/>
      <c r="F274" s="240"/>
      <c r="G274" s="106"/>
    </row>
    <row r="275" spans="1:7" s="105" customFormat="1" x14ac:dyDescent="0.2">
      <c r="A275" s="100"/>
      <c r="B275" s="5"/>
      <c r="C275" s="100"/>
      <c r="D275" s="100"/>
      <c r="E275" s="292"/>
      <c r="F275" s="240"/>
      <c r="G275" s="106"/>
    </row>
    <row r="276" spans="1:7" s="105" customFormat="1" x14ac:dyDescent="0.2">
      <c r="A276" s="100"/>
      <c r="B276" s="5"/>
      <c r="C276" s="100"/>
      <c r="D276" s="100"/>
      <c r="E276" s="292"/>
      <c r="F276" s="240"/>
      <c r="G276" s="106"/>
    </row>
    <row r="277" spans="1:7" s="105" customFormat="1" x14ac:dyDescent="0.2">
      <c r="A277" s="100"/>
      <c r="B277" s="5"/>
      <c r="C277" s="100"/>
      <c r="D277" s="100"/>
      <c r="E277" s="292"/>
      <c r="F277" s="240"/>
      <c r="G277" s="106"/>
    </row>
    <row r="278" spans="1:7" s="105" customFormat="1" x14ac:dyDescent="0.2">
      <c r="A278" s="100"/>
      <c r="B278" s="5"/>
      <c r="C278" s="100"/>
      <c r="D278" s="100"/>
      <c r="E278" s="292"/>
      <c r="F278" s="240"/>
      <c r="G278" s="106"/>
    </row>
    <row r="279" spans="1:7" s="105" customFormat="1" x14ac:dyDescent="0.2">
      <c r="A279" s="100"/>
      <c r="B279" s="5"/>
      <c r="C279" s="100"/>
      <c r="D279" s="100"/>
      <c r="E279" s="292"/>
      <c r="F279" s="240"/>
      <c r="G279" s="106"/>
    </row>
    <row r="280" spans="1:7" s="105" customFormat="1" x14ac:dyDescent="0.2">
      <c r="A280" s="100"/>
      <c r="B280" s="5"/>
      <c r="C280" s="100"/>
      <c r="D280" s="100"/>
      <c r="E280" s="292"/>
      <c r="F280" s="240"/>
      <c r="G280" s="106"/>
    </row>
    <row r="281" spans="1:7" s="105" customFormat="1" x14ac:dyDescent="0.2">
      <c r="A281" s="100"/>
      <c r="B281" s="5"/>
      <c r="C281" s="100"/>
      <c r="D281" s="100"/>
      <c r="E281" s="292"/>
      <c r="F281" s="240"/>
      <c r="G281" s="106"/>
    </row>
    <row r="282" spans="1:7" s="105" customFormat="1" x14ac:dyDescent="0.2">
      <c r="A282" s="100"/>
      <c r="B282" s="5"/>
      <c r="C282" s="100"/>
      <c r="D282" s="100"/>
      <c r="E282" s="292"/>
      <c r="F282" s="240"/>
      <c r="G282" s="106"/>
    </row>
    <row r="283" spans="1:7" s="105" customFormat="1" x14ac:dyDescent="0.2">
      <c r="A283" s="100"/>
      <c r="B283" s="5"/>
      <c r="C283" s="100"/>
      <c r="D283" s="100"/>
      <c r="E283" s="292"/>
      <c r="F283" s="240"/>
      <c r="G283" s="106"/>
    </row>
    <row r="284" spans="1:7" s="105" customFormat="1" x14ac:dyDescent="0.2">
      <c r="A284" s="100"/>
      <c r="B284" s="5"/>
      <c r="C284" s="100"/>
      <c r="D284" s="100"/>
      <c r="E284" s="292"/>
      <c r="F284" s="240"/>
      <c r="G284" s="106"/>
    </row>
    <row r="285" spans="1:7" s="105" customFormat="1" x14ac:dyDescent="0.2">
      <c r="A285" s="100"/>
      <c r="B285" s="5"/>
      <c r="C285" s="100"/>
      <c r="D285" s="100"/>
      <c r="E285" s="292"/>
      <c r="F285" s="240"/>
      <c r="G285" s="106"/>
    </row>
    <row r="286" spans="1:7" s="105" customFormat="1" x14ac:dyDescent="0.2">
      <c r="A286" s="100"/>
      <c r="B286" s="5"/>
      <c r="C286" s="100"/>
      <c r="D286" s="100"/>
      <c r="E286" s="292"/>
      <c r="F286" s="240"/>
      <c r="G286" s="106"/>
    </row>
    <row r="287" spans="1:7" s="105" customFormat="1" x14ac:dyDescent="0.2">
      <c r="A287" s="100"/>
      <c r="B287" s="5"/>
      <c r="C287" s="100"/>
      <c r="D287" s="100"/>
      <c r="E287" s="292"/>
      <c r="F287" s="240"/>
      <c r="G287" s="106"/>
    </row>
    <row r="288" spans="1:7" s="105" customFormat="1" x14ac:dyDescent="0.2">
      <c r="A288" s="100"/>
      <c r="B288" s="5"/>
      <c r="C288" s="100"/>
      <c r="D288" s="100"/>
      <c r="E288" s="292"/>
      <c r="F288" s="240"/>
      <c r="G288" s="106"/>
    </row>
    <row r="289" spans="1:7" s="105" customFormat="1" x14ac:dyDescent="0.2">
      <c r="A289" s="100"/>
      <c r="B289" s="5"/>
      <c r="C289" s="100"/>
      <c r="D289" s="100"/>
      <c r="E289" s="292"/>
      <c r="F289" s="240"/>
      <c r="G289" s="106"/>
    </row>
    <row r="290" spans="1:7" s="105" customFormat="1" x14ac:dyDescent="0.2">
      <c r="A290" s="100"/>
      <c r="B290" s="5"/>
      <c r="C290" s="100"/>
      <c r="D290" s="100"/>
      <c r="E290" s="292"/>
      <c r="F290" s="240"/>
      <c r="G290" s="106"/>
    </row>
  </sheetData>
  <sheetProtection algorithmName="SHA-512" hashValue="ojd3bryeadb1fg1dm7eceqI7V0MD4UvvBaxQNdwjcR0GFcdm3X8j/oKbErNPLJM6ozpnPnKfX2QcDdn+p9Qw0Q==" saltValue="Qwqah/PLatscka2h55foYg==" spinCount="100000" sheet="1" objects="1" scenarios="1" selectLockedCells="1"/>
  <pageMargins left="0.70866141732283472" right="0.70866141732283472" top="0.74803149606299213" bottom="0.74803149606299213" header="0.31496062992125984" footer="0.31496062992125984"/>
  <pageSetup paperSize="9" scale="87" orientation="portrait" r:id="rId1"/>
  <rowBreaks count="3" manualBreakCount="3">
    <brk id="61" max="5" man="1"/>
    <brk id="88" max="5" man="1"/>
    <brk id="140"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R174"/>
  <sheetViews>
    <sheetView view="pageLayout" topLeftCell="A64" zoomScaleNormal="100" zoomScaleSheetLayoutView="100" workbookViewId="0">
      <selection activeCell="E78" sqref="E78"/>
    </sheetView>
  </sheetViews>
  <sheetFormatPr defaultRowHeight="12.75" x14ac:dyDescent="0.2"/>
  <cols>
    <col min="1" max="1" width="4" customWidth="1"/>
    <col min="2" max="2" width="46.85546875" style="66" customWidth="1"/>
    <col min="3" max="3" width="7.5703125" customWidth="1"/>
    <col min="4" max="4" width="8.28515625" customWidth="1"/>
    <col min="5" max="5" width="10.7109375" customWidth="1"/>
    <col min="6" max="6" width="11.7109375" style="146" customWidth="1"/>
  </cols>
  <sheetData>
    <row r="1" spans="1:6" s="47" customFormat="1" x14ac:dyDescent="0.2">
      <c r="A1" s="49"/>
      <c r="B1" s="58" t="str">
        <f>'SKUPAJ '!B4</f>
        <v xml:space="preserve">PROJEKTANTSKI PREDRAČUN S PREDIZMERAMI </v>
      </c>
      <c r="C1" s="207"/>
      <c r="D1" s="207"/>
      <c r="E1" s="208"/>
      <c r="F1" s="98"/>
    </row>
    <row r="2" spans="1:6" s="47" customFormat="1" x14ac:dyDescent="0.2">
      <c r="A2" s="49"/>
      <c r="B2" s="58"/>
      <c r="C2" s="207"/>
      <c r="D2" s="207"/>
      <c r="E2" s="208"/>
      <c r="F2" s="98"/>
    </row>
    <row r="3" spans="1:6" s="47" customFormat="1" x14ac:dyDescent="0.2">
      <c r="A3" s="49"/>
      <c r="B3" s="58"/>
      <c r="C3" s="207"/>
      <c r="D3" s="207"/>
      <c r="E3" s="208"/>
      <c r="F3" s="98"/>
    </row>
    <row r="4" spans="1:6" s="47" customFormat="1" x14ac:dyDescent="0.2">
      <c r="A4" s="57"/>
      <c r="B4" s="48" t="s">
        <v>11</v>
      </c>
      <c r="C4" s="209"/>
      <c r="D4" s="207"/>
      <c r="E4" s="210"/>
      <c r="F4" s="98"/>
    </row>
    <row r="5" spans="1:6" s="47" customFormat="1" x14ac:dyDescent="0.2">
      <c r="A5" s="57"/>
      <c r="B5" s="58" t="str">
        <f>'SKUPAJ '!C7</f>
        <v>OBČINA SVETA ANA</v>
      </c>
      <c r="C5" s="209"/>
      <c r="D5" s="207"/>
      <c r="E5" s="210"/>
      <c r="F5" s="98"/>
    </row>
    <row r="6" spans="1:6" s="47" customFormat="1" x14ac:dyDescent="0.2">
      <c r="A6" s="57"/>
      <c r="B6" s="58" t="str">
        <f>'SKUPAJ '!C8</f>
        <v>Sveta Ana Slov.goricah 17,</v>
      </c>
      <c r="C6" s="209"/>
      <c r="D6" s="207"/>
      <c r="E6" s="210"/>
      <c r="F6" s="98"/>
    </row>
    <row r="7" spans="1:6" s="47" customFormat="1" x14ac:dyDescent="0.2">
      <c r="A7" s="57"/>
      <c r="B7" s="58" t="str">
        <f>'SKUPAJ '!C9</f>
        <v>2233 SVETA ANA V SLOV. GORICAH</v>
      </c>
      <c r="C7" s="209"/>
      <c r="D7" s="207"/>
      <c r="E7" s="210"/>
      <c r="F7" s="98"/>
    </row>
    <row r="8" spans="1:6" s="47" customFormat="1" x14ac:dyDescent="0.2">
      <c r="A8" s="57"/>
      <c r="B8" s="50"/>
      <c r="C8" s="209"/>
      <c r="D8" s="207"/>
      <c r="E8" s="210"/>
      <c r="F8" s="98"/>
    </row>
    <row r="9" spans="1:6" s="47" customFormat="1" x14ac:dyDescent="0.2">
      <c r="A9" s="57"/>
      <c r="B9" s="48" t="s">
        <v>117</v>
      </c>
      <c r="C9" s="209"/>
      <c r="D9" s="207"/>
      <c r="E9" s="210"/>
      <c r="F9" s="98"/>
    </row>
    <row r="10" spans="1:6" s="47" customFormat="1" x14ac:dyDescent="0.2">
      <c r="A10" s="57"/>
      <c r="B10" s="58" t="str">
        <f>'SKUPAJ '!C11</f>
        <v>KOMUNALNA  OPREMA ZAZIDALNEGA NASELJA  LOKAVEC</v>
      </c>
      <c r="C10" s="209"/>
      <c r="D10" s="207"/>
      <c r="E10" s="210"/>
      <c r="F10" s="98"/>
    </row>
    <row r="11" spans="1:6" s="47" customFormat="1" x14ac:dyDescent="0.2">
      <c r="A11" s="57"/>
      <c r="B11" s="58" t="str">
        <f>'SKUPAJ '!C12</f>
        <v>ZUNANJI VODOVOD, FAZA 1</v>
      </c>
      <c r="C11" s="209"/>
      <c r="D11" s="207"/>
      <c r="E11" s="210"/>
      <c r="F11" s="98"/>
    </row>
    <row r="12" spans="1:6" s="47" customFormat="1" x14ac:dyDescent="0.2">
      <c r="A12" s="57"/>
      <c r="B12" s="58"/>
      <c r="C12" s="209"/>
      <c r="D12" s="207"/>
      <c r="E12" s="210"/>
      <c r="F12" s="98"/>
    </row>
    <row r="13" spans="1:6" s="47" customFormat="1" x14ac:dyDescent="0.2">
      <c r="A13" s="57"/>
      <c r="B13" s="48" t="s">
        <v>7</v>
      </c>
      <c r="C13" s="209"/>
      <c r="D13" s="207"/>
      <c r="E13" s="210"/>
      <c r="F13" s="98"/>
    </row>
    <row r="14" spans="1:6" s="47" customFormat="1" x14ac:dyDescent="0.2">
      <c r="A14" s="57"/>
      <c r="B14" s="50" t="s">
        <v>127</v>
      </c>
      <c r="C14" s="209"/>
      <c r="D14" s="207"/>
      <c r="E14" s="210"/>
      <c r="F14" s="98"/>
    </row>
    <row r="15" spans="1:6" s="47" customFormat="1" x14ac:dyDescent="0.2">
      <c r="A15" s="57"/>
      <c r="B15" s="48"/>
      <c r="C15" s="209"/>
      <c r="D15" s="207"/>
      <c r="E15" s="210"/>
      <c r="F15" s="98"/>
    </row>
    <row r="16" spans="1:6" s="47" customFormat="1" x14ac:dyDescent="0.2">
      <c r="A16" s="57"/>
      <c r="B16" s="48" t="s">
        <v>118</v>
      </c>
      <c r="C16" s="209"/>
      <c r="D16" s="207"/>
      <c r="E16" s="210"/>
      <c r="F16" s="98"/>
    </row>
    <row r="17" spans="1:6" s="47" customFormat="1" x14ac:dyDescent="0.2">
      <c r="A17" s="57"/>
      <c r="B17" s="50" t="s">
        <v>22</v>
      </c>
      <c r="C17" s="209"/>
      <c r="D17" s="207"/>
      <c r="E17" s="210"/>
      <c r="F17" s="98"/>
    </row>
    <row r="18" spans="1:6" s="47" customFormat="1" x14ac:dyDescent="0.2">
      <c r="A18" s="57"/>
      <c r="B18" s="50"/>
      <c r="C18" s="209"/>
      <c r="D18" s="207"/>
      <c r="E18" s="210"/>
      <c r="F18" s="98"/>
    </row>
    <row r="19" spans="1:6" s="47" customFormat="1" x14ac:dyDescent="0.2">
      <c r="A19" s="57"/>
      <c r="B19" s="48" t="s">
        <v>6</v>
      </c>
      <c r="C19" s="209"/>
      <c r="D19" s="207"/>
      <c r="E19" s="210"/>
      <c r="F19" s="98"/>
    </row>
    <row r="20" spans="1:6" s="47" customFormat="1" x14ac:dyDescent="0.2">
      <c r="A20" s="57"/>
      <c r="B20" s="50" t="str">
        <f>'SKUPAJ '!C18</f>
        <v>23/2017</v>
      </c>
      <c r="C20" s="209"/>
      <c r="D20" s="207"/>
      <c r="E20" s="210"/>
      <c r="F20" s="98"/>
    </row>
    <row r="21" spans="1:6" s="47" customFormat="1" x14ac:dyDescent="0.2">
      <c r="A21" s="57"/>
      <c r="B21" s="48"/>
      <c r="C21" s="209"/>
      <c r="D21" s="207"/>
      <c r="E21" s="210"/>
      <c r="F21" s="98"/>
    </row>
    <row r="22" spans="1:6" s="47" customFormat="1" x14ac:dyDescent="0.2">
      <c r="A22" s="57"/>
      <c r="B22" s="50" t="s">
        <v>10</v>
      </c>
      <c r="C22" s="209"/>
      <c r="D22" s="207"/>
      <c r="E22" s="210"/>
      <c r="F22" s="98"/>
    </row>
    <row r="23" spans="1:6" s="47" customFormat="1" x14ac:dyDescent="0.2">
      <c r="A23" s="57"/>
      <c r="B23" s="48"/>
      <c r="C23" s="209"/>
      <c r="D23" s="207"/>
      <c r="E23" s="210"/>
      <c r="F23" s="98"/>
    </row>
    <row r="24" spans="1:6" s="47" customFormat="1" x14ac:dyDescent="0.2">
      <c r="A24" s="57"/>
      <c r="B24" s="50"/>
      <c r="C24" s="209"/>
      <c r="D24" s="207"/>
      <c r="E24" s="210"/>
      <c r="F24" s="98"/>
    </row>
    <row r="25" spans="1:6" s="47" customFormat="1" x14ac:dyDescent="0.2">
      <c r="A25" s="125"/>
      <c r="B25" s="50" t="s">
        <v>14</v>
      </c>
      <c r="C25" s="209"/>
      <c r="D25" s="207"/>
      <c r="E25" s="210"/>
      <c r="F25" s="98"/>
    </row>
    <row r="26" spans="1:6" s="47" customFormat="1" x14ac:dyDescent="0.2">
      <c r="A26" s="57"/>
      <c r="B26" s="211"/>
      <c r="C26" s="209"/>
      <c r="D26" s="207"/>
      <c r="E26" s="210"/>
      <c r="F26" s="98"/>
    </row>
    <row r="27" spans="1:6" s="55" customFormat="1" x14ac:dyDescent="0.2">
      <c r="A27" s="57"/>
      <c r="B27" s="50"/>
      <c r="C27" s="212"/>
      <c r="D27" s="213"/>
      <c r="E27" s="214"/>
      <c r="F27" s="215"/>
    </row>
    <row r="28" spans="1:6" s="55" customFormat="1" x14ac:dyDescent="0.2">
      <c r="B28" s="216"/>
      <c r="C28" s="216"/>
      <c r="D28" s="216"/>
      <c r="E28" s="216"/>
      <c r="F28" s="215"/>
    </row>
    <row r="29" spans="1:6" s="55" customFormat="1" ht="13.5" thickBot="1" x14ac:dyDescent="0.25">
      <c r="A29" s="125" t="s">
        <v>130</v>
      </c>
      <c r="B29" s="182" t="s">
        <v>14</v>
      </c>
      <c r="C29" s="217"/>
      <c r="D29" s="218" t="s">
        <v>12</v>
      </c>
      <c r="E29" s="210"/>
      <c r="F29" s="219" t="e">
        <f>F93</f>
        <v>#REF!</v>
      </c>
    </row>
    <row r="30" spans="1:6" s="55" customFormat="1" x14ac:dyDescent="0.2">
      <c r="A30" s="125"/>
      <c r="B30" s="220" t="s">
        <v>4</v>
      </c>
      <c r="C30" s="221"/>
      <c r="D30" s="222" t="s">
        <v>12</v>
      </c>
      <c r="E30" s="223"/>
      <c r="F30" s="224" t="e">
        <f>SUM(F29)</f>
        <v>#REF!</v>
      </c>
    </row>
    <row r="31" spans="1:6" s="38" customFormat="1" ht="11.25" x14ac:dyDescent="0.2">
      <c r="A31" s="22"/>
      <c r="B31" s="13"/>
      <c r="C31" s="11"/>
      <c r="D31" s="86"/>
      <c r="E31" s="89"/>
      <c r="F31" s="77"/>
    </row>
    <row r="32" spans="1:6" s="35" customFormat="1" ht="11.25" x14ac:dyDescent="0.2">
      <c r="A32" s="22"/>
      <c r="B32" s="13"/>
      <c r="C32" s="8"/>
      <c r="D32" s="14"/>
      <c r="E32" s="63"/>
      <c r="F32" s="139"/>
    </row>
    <row r="33" spans="1:6" s="35" customFormat="1" ht="11.25" x14ac:dyDescent="0.2">
      <c r="A33" s="22"/>
      <c r="B33" s="17"/>
      <c r="C33" s="8"/>
      <c r="D33" s="12"/>
      <c r="E33" s="25"/>
      <c r="F33" s="139"/>
    </row>
    <row r="34" spans="1:6" s="35" customFormat="1" ht="11.25" x14ac:dyDescent="0.2">
      <c r="A34" s="22"/>
      <c r="B34" s="2"/>
      <c r="C34" s="4"/>
      <c r="D34" s="3"/>
      <c r="E34" s="64"/>
      <c r="F34" s="139"/>
    </row>
    <row r="35" spans="1:6" s="35" customFormat="1" ht="11.25" x14ac:dyDescent="0.2">
      <c r="A35" s="22"/>
      <c r="B35" s="6"/>
      <c r="C35" s="4"/>
      <c r="D35" s="3"/>
      <c r="E35" s="64"/>
      <c r="F35" s="139"/>
    </row>
    <row r="36" spans="1:6" s="35" customFormat="1" ht="11.25" x14ac:dyDescent="0.2">
      <c r="A36" s="22"/>
      <c r="B36" s="6"/>
      <c r="C36" s="4"/>
      <c r="D36" s="3"/>
      <c r="E36" s="64"/>
      <c r="F36" s="139"/>
    </row>
    <row r="37" spans="1:6" s="35" customFormat="1" ht="11.25" x14ac:dyDescent="0.2">
      <c r="A37" s="22"/>
      <c r="B37" s="6"/>
      <c r="C37" s="4"/>
      <c r="D37" s="3"/>
      <c r="E37" s="64"/>
      <c r="F37" s="139"/>
    </row>
    <row r="38" spans="1:6" s="35" customFormat="1" ht="11.25" x14ac:dyDescent="0.2">
      <c r="A38" s="22"/>
      <c r="B38" s="6"/>
      <c r="C38" s="4"/>
      <c r="D38" s="3"/>
      <c r="E38" s="64"/>
      <c r="F38" s="139"/>
    </row>
    <row r="39" spans="1:6" s="35" customFormat="1" ht="11.25" x14ac:dyDescent="0.2">
      <c r="A39" s="22"/>
      <c r="B39" s="6"/>
      <c r="C39" s="4"/>
      <c r="D39" s="3"/>
      <c r="E39" s="64"/>
      <c r="F39" s="139"/>
    </row>
    <row r="40" spans="1:6" s="35" customFormat="1" ht="11.25" x14ac:dyDescent="0.2">
      <c r="A40" s="22"/>
      <c r="B40" s="6"/>
      <c r="C40" s="4"/>
      <c r="D40" s="3"/>
      <c r="E40" s="64"/>
      <c r="F40" s="139"/>
    </row>
    <row r="41" spans="1:6" s="35" customFormat="1" ht="11.25" x14ac:dyDescent="0.2">
      <c r="A41" s="22"/>
      <c r="B41" s="6"/>
      <c r="C41" s="4"/>
      <c r="D41" s="3"/>
      <c r="E41" s="64"/>
      <c r="F41" s="139"/>
    </row>
    <row r="42" spans="1:6" s="35" customFormat="1" ht="11.25" x14ac:dyDescent="0.2">
      <c r="A42" s="22"/>
      <c r="B42" s="6"/>
      <c r="C42" s="4"/>
      <c r="D42" s="3"/>
      <c r="E42" s="64"/>
      <c r="F42" s="139"/>
    </row>
    <row r="43" spans="1:6" s="35" customFormat="1" ht="11.25" x14ac:dyDescent="0.2">
      <c r="A43" s="22"/>
      <c r="B43" s="6"/>
      <c r="C43" s="4"/>
      <c r="D43" s="3"/>
      <c r="E43" s="64"/>
      <c r="F43" s="139"/>
    </row>
    <row r="44" spans="1:6" s="35" customFormat="1" ht="11.25" x14ac:dyDescent="0.2">
      <c r="A44" s="22"/>
      <c r="B44" s="6"/>
      <c r="C44" s="4"/>
      <c r="D44" s="3"/>
      <c r="E44" s="64"/>
      <c r="F44" s="139"/>
    </row>
    <row r="45" spans="1:6" s="35" customFormat="1" ht="11.25" x14ac:dyDescent="0.2">
      <c r="A45" s="22"/>
      <c r="B45" s="6"/>
      <c r="C45" s="4"/>
      <c r="D45" s="3"/>
      <c r="E45" s="64"/>
      <c r="F45" s="139"/>
    </row>
    <row r="46" spans="1:6" s="35" customFormat="1" ht="11.25" x14ac:dyDescent="0.2">
      <c r="A46" s="22"/>
      <c r="B46" s="6"/>
      <c r="C46" s="4"/>
      <c r="D46" s="3"/>
      <c r="E46" s="64"/>
      <c r="F46" s="139"/>
    </row>
    <row r="47" spans="1:6" s="38" customFormat="1" ht="11.25" x14ac:dyDescent="0.2">
      <c r="A47" s="22"/>
      <c r="B47" s="6"/>
      <c r="C47" s="4"/>
      <c r="D47" s="3"/>
      <c r="E47" s="64"/>
      <c r="F47" s="77"/>
    </row>
    <row r="48" spans="1:6" s="5" customFormat="1" ht="11.25" x14ac:dyDescent="0.2">
      <c r="A48" s="22"/>
      <c r="B48" s="6"/>
      <c r="C48" s="4"/>
      <c r="D48" s="3"/>
      <c r="E48" s="64"/>
      <c r="F48" s="83"/>
    </row>
    <row r="49" spans="1:6" s="5" customFormat="1" ht="11.25" x14ac:dyDescent="0.2">
      <c r="A49" s="22"/>
      <c r="B49" s="6"/>
      <c r="C49" s="4"/>
      <c r="D49" s="3"/>
      <c r="E49" s="64"/>
      <c r="F49" s="83"/>
    </row>
    <row r="50" spans="1:6" s="38" customFormat="1" ht="11.25" x14ac:dyDescent="0.2">
      <c r="A50" s="22"/>
      <c r="B50" s="6"/>
      <c r="C50" s="4"/>
      <c r="D50" s="3"/>
      <c r="E50" s="64"/>
      <c r="F50" s="77"/>
    </row>
    <row r="51" spans="1:6" s="35" customFormat="1" ht="11.25" x14ac:dyDescent="0.2">
      <c r="A51" s="22"/>
      <c r="B51" s="6"/>
      <c r="C51" s="4"/>
      <c r="D51" s="3"/>
      <c r="E51" s="64"/>
      <c r="F51" s="139"/>
    </row>
    <row r="52" spans="1:6" s="35" customFormat="1" ht="11.25" x14ac:dyDescent="0.2">
      <c r="A52" s="22"/>
      <c r="B52" s="6"/>
      <c r="C52" s="4"/>
      <c r="D52" s="3"/>
      <c r="E52" s="64"/>
      <c r="F52" s="139"/>
    </row>
    <row r="56" spans="1:6" s="35" customFormat="1" ht="11.25" x14ac:dyDescent="0.2">
      <c r="A56" s="22"/>
      <c r="B56" s="2"/>
      <c r="C56" s="4"/>
      <c r="D56" s="3"/>
      <c r="E56" s="64"/>
      <c r="F56" s="139"/>
    </row>
    <row r="57" spans="1:6" s="100" customFormat="1" ht="11.25" x14ac:dyDescent="0.2">
      <c r="B57" s="5"/>
      <c r="F57" s="83"/>
    </row>
    <row r="58" spans="1:6" s="100" customFormat="1" ht="11.25" x14ac:dyDescent="0.2">
      <c r="B58" s="5"/>
      <c r="F58" s="83"/>
    </row>
    <row r="59" spans="1:6" s="35" customFormat="1" ht="11.25" x14ac:dyDescent="0.2">
      <c r="A59" s="22"/>
      <c r="B59" s="5">
        <f>'SKUPAJ '!B96</f>
        <v>0</v>
      </c>
      <c r="C59" s="4"/>
      <c r="D59" s="3"/>
      <c r="E59" s="64"/>
      <c r="F59" s="139"/>
    </row>
    <row r="60" spans="1:6" s="35" customFormat="1" ht="11.25" x14ac:dyDescent="0.2">
      <c r="A60" s="22"/>
      <c r="B60" s="2"/>
      <c r="C60" s="27"/>
      <c r="D60" s="78"/>
      <c r="E60" s="65"/>
      <c r="F60" s="139"/>
    </row>
    <row r="61" spans="1:6" s="35" customFormat="1" ht="11.25" x14ac:dyDescent="0.2">
      <c r="A61" s="22"/>
      <c r="B61" s="7">
        <f>'SKUPAJ '!B98:C98</f>
        <v>0</v>
      </c>
      <c r="C61" s="27"/>
      <c r="D61" s="78"/>
      <c r="E61" s="65"/>
      <c r="F61" s="139"/>
    </row>
    <row r="62" spans="1:6" s="100" customFormat="1" ht="11.25" x14ac:dyDescent="0.2">
      <c r="B62" s="5"/>
      <c r="F62" s="83"/>
    </row>
    <row r="63" spans="1:6" s="35" customFormat="1" ht="11.25" x14ac:dyDescent="0.2">
      <c r="A63" s="22"/>
      <c r="B63" s="16"/>
      <c r="C63" s="27"/>
      <c r="D63" s="78"/>
      <c r="E63" s="65"/>
      <c r="F63" s="139"/>
    </row>
    <row r="64" spans="1:6" s="5" customFormat="1" ht="11.25" x14ac:dyDescent="0.2">
      <c r="A64" s="22"/>
      <c r="B64" s="21" t="s">
        <v>9</v>
      </c>
      <c r="C64" s="90"/>
      <c r="D64" s="9"/>
      <c r="E64" s="81"/>
      <c r="F64" s="83"/>
    </row>
    <row r="65" spans="1:18" s="5" customFormat="1" ht="11.25" x14ac:dyDescent="0.2">
      <c r="A65" s="22"/>
      <c r="B65" s="2"/>
      <c r="C65" s="90"/>
      <c r="D65" s="9"/>
      <c r="E65" s="82"/>
      <c r="F65" s="83"/>
    </row>
    <row r="66" spans="1:18" s="5" customFormat="1" ht="11.25" x14ac:dyDescent="0.2">
      <c r="A66" s="28"/>
      <c r="B66" s="6"/>
      <c r="C66" s="3"/>
      <c r="D66" s="79"/>
      <c r="E66" s="80"/>
      <c r="F66" s="83"/>
      <c r="G66" s="62"/>
    </row>
    <row r="67" spans="1:18" s="132" customFormat="1" ht="11.25" customHeight="1" x14ac:dyDescent="0.2">
      <c r="A67" s="133" t="s">
        <v>15</v>
      </c>
      <c r="B67" s="134" t="s">
        <v>16</v>
      </c>
      <c r="C67" s="135" t="s">
        <v>17</v>
      </c>
      <c r="D67" s="138" t="s">
        <v>21</v>
      </c>
      <c r="E67" s="136" t="s">
        <v>18</v>
      </c>
      <c r="F67" s="140" t="s">
        <v>4</v>
      </c>
      <c r="G67" s="131"/>
      <c r="H67" s="131"/>
    </row>
    <row r="68" spans="1:18" s="19" customFormat="1" ht="11.25" customHeight="1" x14ac:dyDescent="0.2">
      <c r="A68" s="137"/>
      <c r="B68" s="137"/>
      <c r="C68" s="137"/>
      <c r="D68" s="137"/>
      <c r="E68" s="296"/>
      <c r="F68" s="141"/>
      <c r="G68" s="97"/>
      <c r="H68" s="97"/>
    </row>
    <row r="69" spans="1:18" s="5" customFormat="1" ht="11.25" customHeight="1" x14ac:dyDescent="0.2">
      <c r="A69" s="101"/>
      <c r="B69" s="102" t="s">
        <v>19</v>
      </c>
      <c r="C69" s="103"/>
      <c r="D69" s="104"/>
      <c r="E69" s="297"/>
      <c r="F69" s="83"/>
    </row>
    <row r="70" spans="1:18" s="5" customFormat="1" ht="11.25" customHeight="1" x14ac:dyDescent="0.2">
      <c r="A70" s="101"/>
      <c r="B70" s="102"/>
      <c r="C70" s="103"/>
      <c r="D70" s="104"/>
      <c r="E70" s="278"/>
      <c r="F70" s="240"/>
    </row>
    <row r="71" spans="1:18" s="5" customFormat="1" ht="11.25" customHeight="1" x14ac:dyDescent="0.2">
      <c r="A71" s="101"/>
      <c r="B71" s="102"/>
      <c r="C71" s="103"/>
      <c r="D71" s="104"/>
      <c r="E71" s="278"/>
      <c r="F71" s="240"/>
    </row>
    <row r="72" spans="1:18" s="19" customFormat="1" ht="11.25" customHeight="1" x14ac:dyDescent="0.2">
      <c r="A72" s="94"/>
      <c r="B72" s="126" t="s">
        <v>20</v>
      </c>
      <c r="C72" s="95"/>
      <c r="D72" s="159"/>
      <c r="E72" s="285"/>
      <c r="F72" s="241"/>
      <c r="G72" s="96"/>
    </row>
    <row r="73" spans="1:18" s="5" customFormat="1" ht="11.25" customHeight="1" x14ac:dyDescent="0.2">
      <c r="A73" s="22"/>
      <c r="B73" s="18" t="s">
        <v>94</v>
      </c>
      <c r="C73" s="9"/>
      <c r="D73" s="160"/>
      <c r="E73" s="285"/>
      <c r="F73" s="241"/>
    </row>
    <row r="74" spans="1:18" s="5" customFormat="1" ht="11.25" customHeight="1" x14ac:dyDescent="0.2">
      <c r="A74" s="22"/>
      <c r="B74" s="18"/>
      <c r="C74" s="9"/>
      <c r="D74" s="160"/>
      <c r="E74" s="285"/>
      <c r="F74" s="241"/>
    </row>
    <row r="75" spans="1:18" s="5" customFormat="1" ht="11.25" customHeight="1" x14ac:dyDescent="0.2">
      <c r="A75" s="22"/>
      <c r="B75" s="18"/>
      <c r="C75" s="9"/>
      <c r="D75" s="9"/>
      <c r="E75" s="281"/>
      <c r="F75" s="240"/>
    </row>
    <row r="76" spans="1:18" s="5" customFormat="1" ht="11.25" customHeight="1" x14ac:dyDescent="0.2">
      <c r="A76" s="22" t="s">
        <v>0</v>
      </c>
      <c r="B76" s="147" t="s">
        <v>95</v>
      </c>
      <c r="C76" s="9"/>
      <c r="D76" s="9"/>
      <c r="E76" s="281"/>
      <c r="F76" s="240"/>
    </row>
    <row r="77" spans="1:18" s="100" customFormat="1" ht="11.25" customHeight="1" x14ac:dyDescent="0.2">
      <c r="A77" s="187"/>
      <c r="B77" s="178" t="s">
        <v>73</v>
      </c>
      <c r="C77" s="3"/>
      <c r="D77" s="30"/>
      <c r="E77" s="270"/>
      <c r="F77" s="242"/>
      <c r="G77" s="179"/>
      <c r="H77" s="180"/>
      <c r="I77" s="176"/>
      <c r="J77" s="174"/>
      <c r="K77" s="1"/>
      <c r="M77" s="157"/>
      <c r="N77" s="157"/>
      <c r="P77" s="177"/>
      <c r="R77" s="177"/>
    </row>
    <row r="78" spans="1:18" s="100" customFormat="1" ht="11.25" customHeight="1" x14ac:dyDescent="0.2">
      <c r="A78" s="187"/>
      <c r="B78" s="178" t="s">
        <v>140</v>
      </c>
      <c r="C78" s="3"/>
      <c r="D78" s="30"/>
      <c r="E78" s="270"/>
      <c r="F78" s="242"/>
      <c r="G78" s="176"/>
      <c r="H78" s="175"/>
      <c r="I78" s="175"/>
    </row>
    <row r="79" spans="1:18" s="100" customFormat="1" ht="11.25" customHeight="1" x14ac:dyDescent="0.2">
      <c r="A79" s="187"/>
      <c r="B79" s="178" t="s">
        <v>50</v>
      </c>
      <c r="C79" s="3" t="s">
        <v>32</v>
      </c>
      <c r="D79" s="30">
        <v>1</v>
      </c>
      <c r="E79" s="270"/>
      <c r="F79" s="243">
        <f>D79*E79</f>
        <v>0</v>
      </c>
      <c r="G79" s="176"/>
      <c r="H79" s="175"/>
      <c r="I79" s="175"/>
    </row>
    <row r="80" spans="1:18" s="100" customFormat="1" ht="11.25" customHeight="1" x14ac:dyDescent="0.2">
      <c r="A80" s="187"/>
      <c r="B80" s="178"/>
      <c r="C80" s="3"/>
      <c r="D80" s="30"/>
      <c r="E80" s="270"/>
      <c r="F80" s="243"/>
      <c r="G80" s="176"/>
      <c r="H80" s="175"/>
      <c r="I80" s="175"/>
    </row>
    <row r="81" spans="1:9" s="100" customFormat="1" ht="11.25" customHeight="1" x14ac:dyDescent="0.2">
      <c r="A81" s="187"/>
      <c r="B81" s="1"/>
      <c r="C81" s="3"/>
      <c r="D81" s="30"/>
      <c r="E81" s="270"/>
      <c r="F81" s="243"/>
      <c r="G81" s="176"/>
      <c r="H81" s="175"/>
      <c r="I81" s="175"/>
    </row>
    <row r="82" spans="1:9" s="100" customFormat="1" ht="11.25" customHeight="1" x14ac:dyDescent="0.2">
      <c r="A82" s="236" t="s">
        <v>1</v>
      </c>
      <c r="B82" s="237" t="s">
        <v>121</v>
      </c>
      <c r="C82" s="103"/>
      <c r="D82" s="104"/>
      <c r="E82" s="278"/>
      <c r="F82" s="244"/>
      <c r="G82" s="176"/>
      <c r="H82" s="175"/>
      <c r="I82" s="175"/>
    </row>
    <row r="83" spans="1:9" s="100" customFormat="1" ht="11.25" customHeight="1" x14ac:dyDescent="0.2">
      <c r="A83" s="236"/>
      <c r="B83" s="238" t="s">
        <v>122</v>
      </c>
      <c r="C83" s="103"/>
      <c r="D83" s="104"/>
      <c r="E83" s="278"/>
      <c r="F83" s="244"/>
      <c r="G83" s="176"/>
      <c r="H83" s="175"/>
      <c r="I83" s="175"/>
    </row>
    <row r="84" spans="1:9" s="100" customFormat="1" ht="11.25" customHeight="1" x14ac:dyDescent="0.2">
      <c r="A84" s="236"/>
      <c r="B84" s="238"/>
      <c r="C84" s="103" t="s">
        <v>27</v>
      </c>
      <c r="D84" s="104">
        <v>125</v>
      </c>
      <c r="E84" s="278"/>
      <c r="F84" s="244">
        <f>D84*E84</f>
        <v>0</v>
      </c>
      <c r="G84" s="176"/>
      <c r="H84" s="175"/>
      <c r="I84" s="175"/>
    </row>
    <row r="85" spans="1:9" ht="11.25" customHeight="1" x14ac:dyDescent="0.2">
      <c r="A85" s="22" t="s">
        <v>2</v>
      </c>
      <c r="B85" s="147" t="s">
        <v>96</v>
      </c>
      <c r="C85" s="9"/>
      <c r="D85" s="9"/>
      <c r="E85" s="281"/>
      <c r="F85" s="245"/>
    </row>
    <row r="86" spans="1:9" s="100" customFormat="1" ht="11.25" customHeight="1" x14ac:dyDescent="0.2">
      <c r="A86" s="22"/>
      <c r="B86" s="267" t="s">
        <v>120</v>
      </c>
      <c r="C86" s="9" t="s">
        <v>97</v>
      </c>
      <c r="D86" s="30">
        <v>5</v>
      </c>
      <c r="E86" s="246" t="e">
        <f>VODOVOD!F35</f>
        <v>#REF!</v>
      </c>
      <c r="F86" s="243" t="e">
        <f>D86/100*E86</f>
        <v>#REF!</v>
      </c>
      <c r="G86" s="176"/>
      <c r="H86" s="175"/>
      <c r="I86" s="175"/>
    </row>
    <row r="87" spans="1:9" s="100" customFormat="1" ht="11.25" customHeight="1" x14ac:dyDescent="0.2">
      <c r="A87" s="22"/>
      <c r="B87" s="267"/>
      <c r="C87" s="9"/>
      <c r="D87" s="30"/>
      <c r="E87" s="298"/>
      <c r="F87" s="243"/>
      <c r="G87" s="176"/>
      <c r="H87" s="175"/>
      <c r="I87" s="175"/>
    </row>
    <row r="88" spans="1:9" s="100" customFormat="1" ht="11.25" customHeight="1" x14ac:dyDescent="0.2">
      <c r="A88" s="22"/>
      <c r="B88" s="267"/>
      <c r="C88" s="9"/>
      <c r="D88" s="30"/>
      <c r="E88" s="298"/>
      <c r="F88" s="243"/>
      <c r="G88" s="176"/>
      <c r="H88" s="175"/>
      <c r="I88" s="175"/>
    </row>
    <row r="89" spans="1:9" s="100" customFormat="1" ht="11.25" customHeight="1" x14ac:dyDescent="0.2">
      <c r="A89" s="22"/>
      <c r="B89" s="267"/>
      <c r="C89" s="9"/>
      <c r="D89" s="30"/>
      <c r="E89" s="298"/>
      <c r="F89" s="243"/>
      <c r="G89" s="176"/>
      <c r="H89" s="175"/>
      <c r="I89" s="175"/>
    </row>
    <row r="90" spans="1:9" s="100" customFormat="1" ht="11.25" customHeight="1" x14ac:dyDescent="0.2">
      <c r="A90" s="22"/>
      <c r="B90" s="268"/>
      <c r="C90" s="9"/>
      <c r="D90" s="9"/>
      <c r="E90" s="299"/>
      <c r="F90" s="99"/>
      <c r="G90" s="176"/>
      <c r="H90" s="175"/>
      <c r="I90" s="175"/>
    </row>
    <row r="91" spans="1:9" s="100" customFormat="1" ht="11.25" customHeight="1" x14ac:dyDescent="0.2">
      <c r="A91" s="22"/>
      <c r="B91" s="269"/>
      <c r="C91" s="9"/>
      <c r="D91" s="9"/>
      <c r="E91" s="299"/>
      <c r="F91" s="83"/>
      <c r="G91" s="176"/>
      <c r="H91" s="175"/>
      <c r="I91" s="175"/>
    </row>
    <row r="92" spans="1:9" s="100" customFormat="1" ht="11.25" customHeight="1" x14ac:dyDescent="0.2">
      <c r="A92" s="20"/>
      <c r="B92" s="23" t="s">
        <v>14</v>
      </c>
      <c r="C92" s="84"/>
      <c r="D92" s="161"/>
      <c r="E92" s="300"/>
      <c r="F92" s="162"/>
      <c r="G92" s="176"/>
      <c r="H92" s="175"/>
      <c r="I92" s="175"/>
    </row>
    <row r="93" spans="1:9" s="100" customFormat="1" ht="11.25" customHeight="1" x14ac:dyDescent="0.2">
      <c r="A93" s="20"/>
      <c r="B93" s="71" t="s">
        <v>13</v>
      </c>
      <c r="C93" s="85"/>
      <c r="D93" s="163"/>
      <c r="E93" s="301"/>
      <c r="F93" s="189" t="e">
        <f>SUM(F79:F92)</f>
        <v>#REF!</v>
      </c>
      <c r="G93" s="176"/>
      <c r="H93" s="175"/>
      <c r="I93" s="175"/>
    </row>
    <row r="94" spans="1:9" s="100" customFormat="1" ht="11.25" customHeight="1" x14ac:dyDescent="0.2">
      <c r="A94" s="22"/>
      <c r="B94" s="18"/>
      <c r="C94" s="9"/>
      <c r="D94" s="9"/>
      <c r="E94" s="299"/>
      <c r="F94" s="83"/>
      <c r="G94" s="176"/>
      <c r="H94" s="175"/>
      <c r="I94" s="175"/>
    </row>
    <row r="95" spans="1:9" s="5" customFormat="1" ht="11.25" customHeight="1" x14ac:dyDescent="0.2">
      <c r="A95" s="22"/>
      <c r="B95" s="114"/>
      <c r="C95" s="9"/>
      <c r="D95" s="9"/>
      <c r="E95" s="82"/>
      <c r="F95" s="83"/>
    </row>
    <row r="96" spans="1:9" s="5" customFormat="1" ht="66.75" customHeight="1" x14ac:dyDescent="0.2">
      <c r="A96" s="22"/>
      <c r="B96" s="114"/>
      <c r="C96" s="9"/>
      <c r="D96" s="9"/>
      <c r="E96" s="82"/>
      <c r="F96" s="83"/>
    </row>
    <row r="97" spans="1:10" s="5" customFormat="1" ht="11.25" customHeight="1" x14ac:dyDescent="0.2">
      <c r="A97" s="22"/>
      <c r="B97" s="114"/>
      <c r="C97" s="9"/>
      <c r="D97" s="9"/>
      <c r="E97" s="82"/>
      <c r="F97" s="99"/>
    </row>
    <row r="98" spans="1:10" s="5" customFormat="1" ht="11.25" customHeight="1" x14ac:dyDescent="0.2">
      <c r="A98" s="22"/>
      <c r="B98" s="18"/>
      <c r="C98" s="9"/>
      <c r="D98" s="9"/>
      <c r="E98" s="82"/>
      <c r="F98" s="83"/>
    </row>
    <row r="99" spans="1:10" s="15" customFormat="1" ht="11.25" customHeight="1" x14ac:dyDescent="0.2">
      <c r="A99" s="22"/>
      <c r="B99" s="110"/>
      <c r="C99" s="9"/>
      <c r="D99" s="9"/>
      <c r="E99" s="82"/>
      <c r="F99" s="83"/>
    </row>
    <row r="100" spans="1:10" s="15" customFormat="1" ht="11.25" customHeight="1" x14ac:dyDescent="0.2">
      <c r="A100" s="22"/>
      <c r="B100" s="110"/>
      <c r="C100" s="9"/>
      <c r="D100" s="9"/>
      <c r="E100" s="82"/>
      <c r="F100" s="99"/>
    </row>
    <row r="101" spans="1:10" s="5" customFormat="1" ht="11.25" customHeight="1" x14ac:dyDescent="0.2">
      <c r="A101" s="22"/>
      <c r="B101" s="18"/>
      <c r="C101" s="9"/>
      <c r="D101" s="9"/>
      <c r="E101" s="82"/>
      <c r="F101" s="83"/>
    </row>
    <row r="102" spans="1:10" s="5" customFormat="1" ht="11.25" customHeight="1" x14ac:dyDescent="0.2">
      <c r="A102" s="113"/>
      <c r="B102" s="114"/>
      <c r="C102" s="92"/>
      <c r="D102" s="115"/>
      <c r="E102" s="91"/>
      <c r="F102" s="99"/>
    </row>
    <row r="103" spans="1:10" s="5" customFormat="1" ht="11.25" customHeight="1" x14ac:dyDescent="0.2">
      <c r="A103" s="113"/>
      <c r="B103" s="114"/>
      <c r="C103" s="92"/>
      <c r="D103" s="115"/>
      <c r="E103" s="91"/>
      <c r="F103" s="99"/>
    </row>
    <row r="104" spans="1:10" s="5" customFormat="1" ht="11.25" customHeight="1" x14ac:dyDescent="0.2">
      <c r="A104" s="113"/>
      <c r="B104" s="114"/>
      <c r="C104" s="92"/>
      <c r="D104" s="115"/>
      <c r="E104" s="91"/>
      <c r="F104" s="99"/>
    </row>
    <row r="105" spans="1:10" s="5" customFormat="1" ht="11.25" customHeight="1" x14ac:dyDescent="0.2">
      <c r="A105" s="113"/>
      <c r="B105" s="114"/>
      <c r="C105" s="92"/>
      <c r="D105" s="115"/>
      <c r="E105" s="91"/>
      <c r="F105" s="99"/>
    </row>
    <row r="106" spans="1:10" s="5" customFormat="1" ht="11.25" customHeight="1" x14ac:dyDescent="0.2">
      <c r="A106" s="113"/>
      <c r="B106" s="114"/>
      <c r="C106" s="92"/>
      <c r="D106" s="115"/>
      <c r="E106" s="91"/>
      <c r="F106" s="99"/>
    </row>
    <row r="107" spans="1:10" s="5" customFormat="1" ht="11.25" customHeight="1" x14ac:dyDescent="0.2">
      <c r="A107" s="22"/>
      <c r="B107" s="18"/>
      <c r="C107" s="9"/>
      <c r="D107" s="9"/>
      <c r="E107" s="82"/>
      <c r="F107" s="83"/>
    </row>
    <row r="108" spans="1:10" s="5" customFormat="1" ht="11.25" customHeight="1" x14ac:dyDescent="0.2">
      <c r="A108" s="22"/>
      <c r="B108" s="6"/>
      <c r="C108" s="9"/>
      <c r="D108" s="9"/>
      <c r="E108" s="82"/>
      <c r="F108" s="99"/>
    </row>
    <row r="109" spans="1:10" s="107" customFormat="1" ht="11.25" customHeight="1" x14ac:dyDescent="0.2">
      <c r="A109" s="22"/>
      <c r="B109" s="18"/>
      <c r="C109" s="9"/>
      <c r="D109" s="9"/>
      <c r="E109" s="82"/>
      <c r="F109" s="83"/>
      <c r="G109" s="106"/>
      <c r="H109" s="105"/>
      <c r="I109" s="105"/>
      <c r="J109" s="105"/>
    </row>
    <row r="110" spans="1:10" s="107" customFormat="1" ht="11.25" customHeight="1" x14ac:dyDescent="0.2">
      <c r="A110" s="29"/>
      <c r="B110" s="1"/>
      <c r="C110" s="3"/>
      <c r="D110" s="30"/>
      <c r="E110" s="26"/>
      <c r="F110" s="64"/>
      <c r="G110" s="106"/>
      <c r="H110" s="105"/>
      <c r="I110" s="105"/>
      <c r="J110" s="105"/>
    </row>
    <row r="111" spans="1:10" s="107" customFormat="1" ht="11.25" customHeight="1" x14ac:dyDescent="0.2">
      <c r="A111" s="29"/>
      <c r="B111" s="1"/>
      <c r="C111" s="3"/>
      <c r="D111" s="30"/>
      <c r="E111" s="91"/>
      <c r="F111" s="99"/>
      <c r="G111" s="106"/>
      <c r="H111" s="105"/>
      <c r="I111" s="105"/>
      <c r="J111" s="105"/>
    </row>
    <row r="112" spans="1:10" s="107" customFormat="1" ht="11.25" customHeight="1" x14ac:dyDescent="0.2">
      <c r="A112" s="22"/>
      <c r="B112" s="18"/>
      <c r="C112" s="9"/>
      <c r="D112" s="9"/>
      <c r="E112" s="82"/>
      <c r="F112" s="83"/>
      <c r="G112" s="106"/>
      <c r="H112" s="105"/>
      <c r="I112" s="105"/>
      <c r="J112" s="105"/>
    </row>
    <row r="113" spans="1:10" s="107" customFormat="1" ht="11.25" customHeight="1" x14ac:dyDescent="0.2">
      <c r="A113" s="113"/>
      <c r="B113" s="114"/>
      <c r="C113" s="92"/>
      <c r="D113" s="115"/>
      <c r="E113" s="91"/>
      <c r="F113" s="144"/>
      <c r="G113" s="106"/>
      <c r="H113" s="105"/>
      <c r="I113" s="105"/>
      <c r="J113" s="105"/>
    </row>
    <row r="114" spans="1:10" s="5" customFormat="1" ht="11.25" customHeight="1" x14ac:dyDescent="0.2">
      <c r="A114" s="113"/>
      <c r="B114" s="114"/>
      <c r="C114" s="92"/>
      <c r="D114" s="115"/>
      <c r="E114" s="91"/>
      <c r="F114" s="99"/>
    </row>
    <row r="115" spans="1:10" s="5" customFormat="1" ht="11.25" customHeight="1" x14ac:dyDescent="0.2">
      <c r="A115" s="22"/>
      <c r="B115" s="18"/>
      <c r="C115" s="9"/>
      <c r="D115" s="9"/>
      <c r="E115" s="82"/>
      <c r="F115" s="83"/>
    </row>
    <row r="116" spans="1:10" s="5" customFormat="1" ht="11.25" customHeight="1" x14ac:dyDescent="0.2">
      <c r="A116" s="29"/>
      <c r="B116" s="1"/>
      <c r="C116" s="3"/>
      <c r="D116" s="30"/>
      <c r="E116" s="91"/>
      <c r="F116" s="99"/>
    </row>
    <row r="117" spans="1:10" s="5" customFormat="1" ht="11.25" customHeight="1" x14ac:dyDescent="0.2">
      <c r="A117" s="121"/>
      <c r="B117" s="122"/>
      <c r="C117" s="123"/>
      <c r="D117" s="124"/>
      <c r="E117" s="93"/>
      <c r="F117" s="145"/>
      <c r="G117" s="39"/>
      <c r="H117" s="32"/>
    </row>
    <row r="118" spans="1:10" s="5" customFormat="1" ht="11.25" x14ac:dyDescent="0.2">
      <c r="A118" s="113"/>
      <c r="B118" s="114"/>
      <c r="C118" s="92"/>
      <c r="D118" s="115"/>
      <c r="E118" s="91"/>
      <c r="F118" s="99"/>
      <c r="G118" s="39"/>
      <c r="H118" s="32"/>
    </row>
    <row r="119" spans="1:10" s="5" customFormat="1" ht="11.25" x14ac:dyDescent="0.2">
      <c r="A119" s="113"/>
      <c r="B119" s="114"/>
      <c r="C119" s="92"/>
      <c r="D119" s="115"/>
      <c r="E119" s="91"/>
      <c r="F119" s="99"/>
    </row>
    <row r="120" spans="1:10" s="107" customFormat="1" ht="23.25" customHeight="1" x14ac:dyDescent="0.2">
      <c r="A120" s="113"/>
      <c r="B120" s="114"/>
      <c r="C120" s="92"/>
      <c r="D120" s="115"/>
      <c r="E120" s="91"/>
      <c r="F120" s="99"/>
      <c r="G120" s="106"/>
      <c r="H120" s="105"/>
      <c r="I120" s="105"/>
      <c r="J120" s="105"/>
    </row>
    <row r="121" spans="1:10" s="107" customFormat="1" x14ac:dyDescent="0.2">
      <c r="A121" s="113"/>
      <c r="B121" s="114"/>
      <c r="C121" s="92"/>
      <c r="D121" s="115"/>
      <c r="E121" s="91"/>
      <c r="F121" s="99"/>
      <c r="G121" s="106"/>
      <c r="H121" s="105"/>
      <c r="I121" s="105"/>
      <c r="J121" s="105"/>
    </row>
    <row r="122" spans="1:10" s="5" customFormat="1" ht="11.25" x14ac:dyDescent="0.2">
      <c r="A122" s="113"/>
      <c r="B122" s="114"/>
      <c r="C122" s="92"/>
      <c r="D122" s="115"/>
      <c r="E122" s="91"/>
      <c r="F122" s="99"/>
    </row>
    <row r="123" spans="1:10" s="5" customFormat="1" ht="11.25" x14ac:dyDescent="0.2">
      <c r="A123" s="113"/>
      <c r="B123" s="114"/>
      <c r="C123" s="92"/>
      <c r="D123" s="115"/>
      <c r="E123" s="91"/>
      <c r="F123" s="99"/>
      <c r="G123" s="39"/>
      <c r="H123" s="32"/>
    </row>
    <row r="124" spans="1:10" s="111" customFormat="1" x14ac:dyDescent="0.2">
      <c r="A124" s="113"/>
      <c r="B124" s="114"/>
      <c r="C124" s="92"/>
      <c r="D124" s="115"/>
      <c r="E124" s="91"/>
      <c r="F124" s="99"/>
      <c r="G124" s="112"/>
    </row>
    <row r="125" spans="1:10" s="107" customFormat="1" x14ac:dyDescent="0.2">
      <c r="A125" s="113"/>
      <c r="B125" s="114"/>
      <c r="C125" s="92"/>
      <c r="D125" s="115"/>
      <c r="E125" s="91"/>
      <c r="F125" s="99"/>
      <c r="G125" s="106"/>
      <c r="H125" s="105"/>
      <c r="I125" s="105"/>
      <c r="J125" s="105"/>
    </row>
    <row r="126" spans="1:10" s="107" customFormat="1" x14ac:dyDescent="0.2">
      <c r="A126" s="113"/>
      <c r="B126" s="114"/>
      <c r="C126" s="116"/>
      <c r="D126" s="115"/>
      <c r="E126" s="91"/>
      <c r="F126" s="99"/>
      <c r="G126" s="106"/>
      <c r="H126" s="105"/>
      <c r="I126" s="105"/>
      <c r="J126" s="105"/>
    </row>
    <row r="127" spans="1:10" s="107" customFormat="1" x14ac:dyDescent="0.2">
      <c r="A127" s="113"/>
      <c r="B127" s="114"/>
      <c r="C127" s="92"/>
      <c r="D127" s="115"/>
      <c r="E127" s="91"/>
      <c r="F127" s="99"/>
      <c r="G127" s="106"/>
      <c r="H127" s="105"/>
      <c r="I127" s="105"/>
      <c r="J127" s="105"/>
    </row>
    <row r="128" spans="1:10" s="107" customFormat="1" x14ac:dyDescent="0.2">
      <c r="A128" s="113"/>
      <c r="B128" s="114"/>
      <c r="C128" s="92"/>
      <c r="D128" s="115"/>
      <c r="E128" s="91"/>
      <c r="F128" s="99"/>
      <c r="G128" s="106"/>
      <c r="H128" s="105"/>
      <c r="I128" s="105"/>
      <c r="J128" s="105"/>
    </row>
    <row r="129" spans="1:10" s="107" customFormat="1" x14ac:dyDescent="0.2">
      <c r="A129" s="113"/>
      <c r="B129" s="114"/>
      <c r="C129" s="116"/>
      <c r="D129" s="115"/>
      <c r="E129" s="91"/>
      <c r="F129" s="99"/>
      <c r="G129" s="106"/>
      <c r="H129" s="105"/>
      <c r="I129" s="105"/>
      <c r="J129" s="105"/>
    </row>
    <row r="130" spans="1:10" s="107" customFormat="1" x14ac:dyDescent="0.2">
      <c r="A130" s="113"/>
      <c r="B130" s="114"/>
      <c r="C130" s="92"/>
      <c r="D130" s="115"/>
      <c r="E130" s="91"/>
      <c r="F130" s="99"/>
      <c r="G130" s="106"/>
      <c r="H130" s="105"/>
      <c r="I130" s="105"/>
      <c r="J130" s="105"/>
    </row>
    <row r="131" spans="1:10" s="107" customFormat="1" x14ac:dyDescent="0.2">
      <c r="A131" s="113"/>
      <c r="B131" s="114"/>
      <c r="C131" s="118"/>
      <c r="D131" s="115"/>
      <c r="E131" s="91"/>
      <c r="F131" s="99"/>
      <c r="G131" s="106"/>
      <c r="H131" s="105"/>
      <c r="I131" s="105"/>
      <c r="J131" s="105"/>
    </row>
    <row r="132" spans="1:10" s="107" customFormat="1" x14ac:dyDescent="0.2">
      <c r="A132" s="113"/>
      <c r="B132" s="114"/>
      <c r="C132" s="92"/>
      <c r="D132" s="115"/>
      <c r="E132" s="91"/>
      <c r="F132" s="99"/>
      <c r="G132" s="106"/>
      <c r="H132" s="105"/>
      <c r="I132" s="105"/>
      <c r="J132" s="105"/>
    </row>
    <row r="133" spans="1:10" s="107" customFormat="1" x14ac:dyDescent="0.2">
      <c r="A133" s="113"/>
      <c r="B133" s="114"/>
      <c r="C133" s="92"/>
      <c r="D133" s="115"/>
      <c r="E133" s="91"/>
      <c r="F133" s="99"/>
      <c r="G133" s="106"/>
      <c r="H133" s="105"/>
      <c r="I133" s="105"/>
      <c r="J133" s="105"/>
    </row>
    <row r="134" spans="1:10" s="107" customFormat="1" x14ac:dyDescent="0.2">
      <c r="A134" s="113"/>
      <c r="B134" s="114"/>
      <c r="C134" s="92"/>
      <c r="D134" s="115"/>
      <c r="E134" s="91"/>
      <c r="F134" s="99"/>
      <c r="G134" s="106"/>
      <c r="H134" s="105"/>
      <c r="I134" s="105"/>
      <c r="J134" s="117"/>
    </row>
    <row r="135" spans="1:10" s="107" customFormat="1" x14ac:dyDescent="0.2">
      <c r="A135" s="113"/>
      <c r="B135" s="114"/>
      <c r="C135" s="92"/>
      <c r="D135" s="115"/>
      <c r="E135" s="91"/>
      <c r="F135" s="99"/>
      <c r="G135" s="106"/>
      <c r="H135" s="105"/>
      <c r="I135" s="105"/>
      <c r="J135" s="105"/>
    </row>
    <row r="136" spans="1:10" s="107" customFormat="1" x14ac:dyDescent="0.2">
      <c r="A136" s="121"/>
      <c r="B136" s="122"/>
      <c r="C136" s="123"/>
      <c r="D136" s="124"/>
      <c r="E136" s="93"/>
      <c r="F136" s="143"/>
      <c r="G136" s="106"/>
      <c r="H136" s="105"/>
      <c r="I136" s="105"/>
      <c r="J136" s="105"/>
    </row>
    <row r="137" spans="1:10" s="107" customFormat="1" x14ac:dyDescent="0.2">
      <c r="A137" s="119"/>
      <c r="B137" s="114"/>
      <c r="C137" s="118"/>
      <c r="D137" s="120"/>
      <c r="E137" s="109"/>
      <c r="F137" s="142"/>
      <c r="G137" s="106"/>
      <c r="H137" s="105"/>
      <c r="I137" s="105"/>
      <c r="J137" s="105"/>
    </row>
    <row r="138" spans="1:10" s="107" customFormat="1" x14ac:dyDescent="0.2">
      <c r="A138" s="119"/>
      <c r="B138" s="114"/>
      <c r="C138" s="118"/>
      <c r="D138" s="120"/>
      <c r="E138" s="91"/>
      <c r="F138" s="99"/>
      <c r="G138" s="106"/>
      <c r="H138" s="105"/>
      <c r="I138" s="105"/>
      <c r="J138" s="105"/>
    </row>
    <row r="139" spans="1:10" s="107" customFormat="1" x14ac:dyDescent="0.2">
      <c r="A139" s="119"/>
      <c r="B139" s="114"/>
      <c r="C139" s="118"/>
      <c r="D139" s="120"/>
      <c r="E139" s="91"/>
      <c r="F139" s="142"/>
      <c r="G139" s="106"/>
      <c r="H139" s="105"/>
      <c r="I139" s="105"/>
      <c r="J139" s="105"/>
    </row>
    <row r="140" spans="1:10" s="107" customFormat="1" x14ac:dyDescent="0.2">
      <c r="A140" s="22"/>
      <c r="B140" s="18"/>
      <c r="C140" s="9"/>
      <c r="D140" s="9"/>
      <c r="E140" s="82"/>
      <c r="F140" s="83"/>
      <c r="G140" s="106"/>
      <c r="H140" s="105"/>
      <c r="I140" s="105"/>
      <c r="J140" s="105"/>
    </row>
    <row r="141" spans="1:10" s="107" customFormat="1" x14ac:dyDescent="0.2">
      <c r="A141" s="22"/>
      <c r="B141" s="18"/>
      <c r="C141" s="9"/>
      <c r="D141" s="9"/>
      <c r="E141" s="82"/>
      <c r="F141" s="83"/>
      <c r="G141" s="106"/>
      <c r="H141" s="105"/>
      <c r="I141" s="105"/>
      <c r="J141" s="105"/>
    </row>
    <row r="142" spans="1:10" s="107" customFormat="1" x14ac:dyDescent="0.2">
      <c r="A142" s="22"/>
      <c r="B142" s="18"/>
      <c r="C142" s="9"/>
      <c r="D142" s="9"/>
      <c r="E142" s="82"/>
      <c r="F142" s="83"/>
      <c r="G142" s="106"/>
      <c r="H142" s="105"/>
      <c r="I142" s="105"/>
      <c r="J142" s="105"/>
    </row>
    <row r="143" spans="1:10" s="111" customFormat="1" x14ac:dyDescent="0.2">
      <c r="A143" s="22"/>
      <c r="B143" s="18"/>
      <c r="C143" s="9"/>
      <c r="D143" s="9"/>
      <c r="E143" s="82"/>
      <c r="F143" s="83"/>
      <c r="G143" s="112"/>
    </row>
    <row r="144" spans="1:10" s="107" customFormat="1" x14ac:dyDescent="0.2">
      <c r="A144" s="22"/>
      <c r="B144" s="18"/>
      <c r="C144" s="9"/>
      <c r="D144" s="9"/>
      <c r="E144" s="82"/>
      <c r="F144" s="83"/>
      <c r="G144" s="106"/>
      <c r="H144" s="105"/>
      <c r="I144" s="105"/>
      <c r="J144" s="105"/>
    </row>
    <row r="145" spans="1:10" s="107" customFormat="1" x14ac:dyDescent="0.2">
      <c r="A145" s="22"/>
      <c r="B145" s="18"/>
      <c r="C145" s="9"/>
      <c r="D145" s="9"/>
      <c r="E145" s="82"/>
      <c r="F145" s="83"/>
      <c r="G145" s="106"/>
      <c r="H145" s="105"/>
      <c r="I145" s="105"/>
      <c r="J145" s="105"/>
    </row>
    <row r="146" spans="1:10" s="107" customFormat="1" x14ac:dyDescent="0.2">
      <c r="A146" s="22"/>
      <c r="B146" s="18"/>
      <c r="C146" s="9"/>
      <c r="D146" s="9"/>
      <c r="E146" s="82"/>
      <c r="F146" s="83"/>
      <c r="G146" s="106"/>
      <c r="H146" s="105"/>
      <c r="I146" s="105"/>
      <c r="J146" s="105"/>
    </row>
    <row r="147" spans="1:10" s="5" customFormat="1" ht="11.25" x14ac:dyDescent="0.2">
      <c r="A147" s="22"/>
      <c r="B147" s="18"/>
      <c r="C147" s="9"/>
      <c r="D147" s="9"/>
      <c r="E147" s="82"/>
      <c r="F147" s="83"/>
    </row>
    <row r="148" spans="1:10" s="5" customFormat="1" ht="11.25" x14ac:dyDescent="0.2">
      <c r="A148" s="22"/>
      <c r="B148" s="18"/>
      <c r="C148" s="9"/>
      <c r="D148" s="9"/>
      <c r="E148" s="82"/>
      <c r="F148" s="83"/>
    </row>
    <row r="149" spans="1:10" s="5" customFormat="1" ht="11.25" x14ac:dyDescent="0.2">
      <c r="A149" s="22"/>
      <c r="B149" s="18"/>
      <c r="C149" s="9"/>
      <c r="D149" s="9"/>
      <c r="E149" s="82"/>
      <c r="F149" s="83"/>
    </row>
    <row r="150" spans="1:10" s="5" customFormat="1" ht="11.25" x14ac:dyDescent="0.2">
      <c r="A150" s="22"/>
      <c r="B150" s="18"/>
      <c r="C150" s="9"/>
      <c r="D150" s="9"/>
      <c r="E150" s="82"/>
      <c r="F150" s="83"/>
    </row>
    <row r="151" spans="1:10" s="5" customFormat="1" ht="11.25" x14ac:dyDescent="0.2">
      <c r="A151" s="22"/>
      <c r="B151" s="18"/>
      <c r="C151" s="9"/>
      <c r="D151" s="9"/>
      <c r="E151" s="82"/>
      <c r="F151" s="83"/>
    </row>
    <row r="152" spans="1:10" s="5" customFormat="1" ht="11.25" x14ac:dyDescent="0.2">
      <c r="A152" s="22"/>
      <c r="B152" s="18"/>
      <c r="C152" s="9"/>
      <c r="D152" s="9"/>
      <c r="E152" s="82"/>
      <c r="F152" s="83"/>
    </row>
    <row r="153" spans="1:10" s="5" customFormat="1" ht="11.25" x14ac:dyDescent="0.2">
      <c r="A153" s="22"/>
      <c r="B153" s="18"/>
      <c r="C153" s="9"/>
      <c r="D153" s="9"/>
      <c r="E153" s="82"/>
      <c r="F153" s="83"/>
    </row>
    <row r="154" spans="1:10" s="5" customFormat="1" ht="11.25" x14ac:dyDescent="0.2">
      <c r="A154" s="22"/>
      <c r="B154" s="18"/>
      <c r="C154" s="9"/>
      <c r="D154" s="9"/>
      <c r="E154" s="82"/>
      <c r="F154" s="83"/>
    </row>
    <row r="155" spans="1:10" s="5" customFormat="1" ht="11.25" x14ac:dyDescent="0.2">
      <c r="A155" s="22"/>
      <c r="B155" s="18"/>
      <c r="C155" s="9"/>
      <c r="D155" s="9"/>
      <c r="E155" s="82"/>
      <c r="F155" s="83"/>
    </row>
    <row r="156" spans="1:10" s="5" customFormat="1" ht="11.25" x14ac:dyDescent="0.2">
      <c r="A156" s="22"/>
      <c r="B156" s="18"/>
      <c r="C156" s="9"/>
      <c r="D156" s="9"/>
      <c r="E156" s="82"/>
      <c r="F156" s="83"/>
    </row>
    <row r="157" spans="1:10" s="5" customFormat="1" ht="11.25" x14ac:dyDescent="0.2">
      <c r="A157" s="22"/>
      <c r="B157" s="18"/>
      <c r="C157" s="9"/>
      <c r="D157" s="9"/>
      <c r="E157" s="82"/>
      <c r="F157" s="83"/>
    </row>
    <row r="158" spans="1:10" s="5" customFormat="1" ht="11.25" x14ac:dyDescent="0.2">
      <c r="A158" s="22"/>
      <c r="B158" s="18"/>
      <c r="C158" s="9"/>
      <c r="D158" s="9"/>
      <c r="E158" s="82"/>
      <c r="F158" s="83"/>
    </row>
    <row r="159" spans="1:10" s="5" customFormat="1" ht="11.25" x14ac:dyDescent="0.2">
      <c r="A159" s="22"/>
      <c r="B159" s="18"/>
      <c r="C159" s="9"/>
      <c r="D159" s="9"/>
      <c r="E159" s="82"/>
      <c r="F159" s="83"/>
    </row>
    <row r="160" spans="1:10" s="5" customFormat="1" ht="11.25" x14ac:dyDescent="0.2">
      <c r="A160" s="22"/>
      <c r="B160" s="18"/>
      <c r="C160" s="9"/>
      <c r="D160" s="9"/>
      <c r="E160" s="82"/>
      <c r="F160" s="83"/>
    </row>
    <row r="161" spans="1:6" s="5" customFormat="1" ht="11.25" x14ac:dyDescent="0.2">
      <c r="A161" s="22"/>
      <c r="B161" s="18"/>
      <c r="C161" s="9"/>
      <c r="D161" s="9"/>
      <c r="E161" s="82"/>
      <c r="F161" s="83"/>
    </row>
    <row r="162" spans="1:6" s="5" customFormat="1" ht="11.25" x14ac:dyDescent="0.2">
      <c r="A162" s="22"/>
      <c r="B162" s="18"/>
      <c r="C162" s="9"/>
      <c r="D162" s="9"/>
      <c r="E162" s="82"/>
      <c r="F162" s="83"/>
    </row>
    <row r="163" spans="1:6" s="5" customFormat="1" ht="11.25" x14ac:dyDescent="0.2">
      <c r="A163" s="22"/>
      <c r="B163" s="18"/>
      <c r="C163" s="9"/>
      <c r="D163" s="9"/>
      <c r="E163" s="82"/>
      <c r="F163" s="83"/>
    </row>
    <row r="164" spans="1:6" s="5" customFormat="1" ht="11.25" x14ac:dyDescent="0.2">
      <c r="A164" s="22"/>
      <c r="B164" s="18"/>
      <c r="C164" s="9"/>
      <c r="D164" s="9"/>
      <c r="E164" s="82"/>
      <c r="F164" s="83"/>
    </row>
    <row r="165" spans="1:6" s="5" customFormat="1" ht="11.25" x14ac:dyDescent="0.2">
      <c r="A165" s="22"/>
      <c r="B165" s="18"/>
      <c r="C165" s="9"/>
      <c r="D165" s="9"/>
      <c r="E165" s="82"/>
      <c r="F165" s="83"/>
    </row>
    <row r="166" spans="1:6" s="5" customFormat="1" ht="11.25" x14ac:dyDescent="0.2">
      <c r="A166" s="22"/>
      <c r="B166" s="18"/>
      <c r="C166" s="9"/>
      <c r="D166" s="9"/>
      <c r="E166" s="82"/>
      <c r="F166" s="83"/>
    </row>
    <row r="167" spans="1:6" s="5" customFormat="1" ht="11.25" x14ac:dyDescent="0.2">
      <c r="A167" s="22"/>
      <c r="B167" s="18"/>
      <c r="C167" s="9"/>
      <c r="D167" s="9"/>
      <c r="E167" s="82"/>
      <c r="F167" s="83"/>
    </row>
    <row r="168" spans="1:6" s="5" customFormat="1" x14ac:dyDescent="0.2">
      <c r="A168"/>
      <c r="B168" s="66"/>
      <c r="C168"/>
      <c r="D168"/>
      <c r="E168"/>
      <c r="F168" s="146"/>
    </row>
    <row r="169" spans="1:6" s="5" customFormat="1" x14ac:dyDescent="0.2">
      <c r="A169"/>
      <c r="B169" s="66"/>
      <c r="C169"/>
      <c r="D169"/>
      <c r="E169"/>
      <c r="F169" s="146"/>
    </row>
    <row r="170" spans="1:6" s="5" customFormat="1" x14ac:dyDescent="0.2">
      <c r="A170"/>
      <c r="B170" s="66"/>
      <c r="C170"/>
      <c r="D170"/>
      <c r="E170"/>
      <c r="F170" s="146"/>
    </row>
    <row r="171" spans="1:6" s="5" customFormat="1" x14ac:dyDescent="0.2">
      <c r="A171"/>
      <c r="B171" s="66"/>
      <c r="C171"/>
      <c r="D171"/>
      <c r="E171"/>
      <c r="F171" s="146"/>
    </row>
    <row r="172" spans="1:6" s="5" customFormat="1" x14ac:dyDescent="0.2">
      <c r="A172"/>
      <c r="B172" s="66"/>
      <c r="C172"/>
      <c r="D172"/>
      <c r="E172"/>
      <c r="F172" s="146"/>
    </row>
    <row r="173" spans="1:6" s="5" customFormat="1" x14ac:dyDescent="0.2">
      <c r="A173"/>
      <c r="B173" s="66"/>
      <c r="C173"/>
      <c r="D173"/>
      <c r="E173"/>
      <c r="F173" s="146"/>
    </row>
    <row r="174" spans="1:6" s="5" customFormat="1" x14ac:dyDescent="0.2">
      <c r="A174"/>
      <c r="B174" s="66"/>
      <c r="C174"/>
      <c r="D174"/>
      <c r="E174"/>
      <c r="F174" s="146"/>
    </row>
  </sheetData>
  <sheetProtection algorithmName="SHA-512" hashValue="aCsVFqkZERLQP5zfHtT1m7YgM5rEd3fTyqhFQswhm3ZezH+rqE1LoD2T4gxhEH5O6gFseG7nzDxduP0hdiQaLQ==" saltValue="tNEIlDQdMzlymgryCtASSA==" spinCount="100000" sheet="1" objects="1" scenarios="1" selectLockedCells="1"/>
  <mergeCells count="1">
    <mergeCell ref="B86:B91"/>
  </mergeCells>
  <pageMargins left="0.70866141732283472" right="0.70866141732283472" top="0.74803149606299213" bottom="0.74803149606299213" header="0.31496062992125984" footer="0.31496062992125984"/>
  <pageSetup paperSize="9" orientation="portrait" verticalDpi="300" r:id="rId1"/>
  <headerFooter>
    <oddHeader xml:space="preserve">&amp;C&amp;8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3</vt:i4>
      </vt:variant>
      <vt:variant>
        <vt:lpstr>Imenovani obsegi</vt:lpstr>
      </vt:variant>
      <vt:variant>
        <vt:i4>5</vt:i4>
      </vt:variant>
    </vt:vector>
  </HeadingPairs>
  <TitlesOfParts>
    <vt:vector size="8" baseType="lpstr">
      <vt:lpstr>SKUPAJ </vt:lpstr>
      <vt:lpstr>VODOVOD</vt:lpstr>
      <vt:lpstr>SPLOŠNO </vt:lpstr>
      <vt:lpstr>'SKUPAJ '!Področje_tiskanja</vt:lpstr>
      <vt:lpstr>'SPLOŠNO '!Področje_tiskanja</vt:lpstr>
      <vt:lpstr>VODOVOD!Področje_tiskanja</vt:lpstr>
      <vt:lpstr>'SPLOŠNO '!Tiskanje_naslovov</vt:lpstr>
      <vt:lpstr>VODOVOD!Tiskanje_naslovov</vt:lpstr>
    </vt:vector>
  </TitlesOfParts>
  <Company>Projekta inženiring Ptuj</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Projekta</dc:creator>
  <cp:lastModifiedBy>PCMobil</cp:lastModifiedBy>
  <cp:lastPrinted>2018-04-18T05:19:57Z</cp:lastPrinted>
  <dcterms:created xsi:type="dcterms:W3CDTF">2003-05-22T09:36:21Z</dcterms:created>
  <dcterms:modified xsi:type="dcterms:W3CDTF">2018-04-20T14:49:49Z</dcterms:modified>
</cp:coreProperties>
</file>