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JAVNO NAROČILO LETNO IN ZIMSKO VZDŽEVANJE OBČINSKIH CEST 2020-2023\"/>
    </mc:Choice>
  </mc:AlternateContent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6" i="1" l="1"/>
  <c r="B95" i="1"/>
  <c r="B94" i="1"/>
  <c r="B93" i="1"/>
  <c r="B92" i="1"/>
  <c r="B91" i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5" i="1"/>
  <c r="H75" i="1" s="1"/>
  <c r="G74" i="1"/>
  <c r="H74" i="1" s="1"/>
  <c r="G73" i="1"/>
  <c r="H73" i="1" s="1"/>
  <c r="G68" i="1"/>
  <c r="H68" i="1" s="1"/>
  <c r="G67" i="1"/>
  <c r="H67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7" i="1"/>
  <c r="H47" i="1" s="1"/>
  <c r="G43" i="1"/>
  <c r="H43" i="1" s="1"/>
  <c r="G42" i="1"/>
  <c r="H42" i="1" s="1"/>
  <c r="G41" i="1"/>
  <c r="H41" i="1" s="1"/>
  <c r="H44" i="1" s="1"/>
  <c r="H93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1" i="1"/>
  <c r="H11" i="1" s="1"/>
  <c r="G10" i="1"/>
  <c r="H10" i="1" s="1"/>
  <c r="G9" i="1"/>
  <c r="H9" i="1" s="1"/>
  <c r="G8" i="1"/>
  <c r="H8" i="1" s="1"/>
  <c r="G7" i="1"/>
  <c r="H7" i="1" s="1"/>
  <c r="H88" i="1" l="1"/>
  <c r="H96" i="1" s="1"/>
  <c r="H26" i="1"/>
  <c r="H91" i="1" s="1"/>
  <c r="H38" i="1"/>
  <c r="H92" i="1" s="1"/>
  <c r="H56" i="1"/>
  <c r="H94" i="1" s="1"/>
  <c r="H69" i="1"/>
  <c r="H95" i="1" s="1"/>
  <c r="G26" i="1"/>
  <c r="G91" i="1" s="1"/>
  <c r="G38" i="1"/>
  <c r="G92" i="1" s="1"/>
  <c r="G44" i="1"/>
  <c r="G93" i="1" s="1"/>
  <c r="G56" i="1"/>
  <c r="G94" i="1" s="1"/>
  <c r="G69" i="1"/>
  <c r="G95" i="1" s="1"/>
  <c r="G88" i="1"/>
  <c r="G96" i="1" s="1"/>
  <c r="G98" i="1" l="1"/>
  <c r="H98" i="1"/>
</calcChain>
</file>

<file path=xl/sharedStrings.xml><?xml version="1.0" encoding="utf-8"?>
<sst xmlns="http://schemas.openxmlformats.org/spreadsheetml/2006/main" count="207" uniqueCount="146">
  <si>
    <t>Št. post.</t>
  </si>
  <si>
    <t>Opis del</t>
  </si>
  <si>
    <t>Merska enota</t>
  </si>
  <si>
    <t>ocenjena letna količina opravljenega dela</t>
  </si>
  <si>
    <t>Cena (€) na enoto brez DDV</t>
  </si>
  <si>
    <t xml:space="preserve"> DDV V %</t>
  </si>
  <si>
    <t>Vrednost (€) brez DDV na postavko (D*E)</t>
  </si>
  <si>
    <t>Vrednost (€) z DDV na postavko (D*G)</t>
  </si>
  <si>
    <t>A</t>
  </si>
  <si>
    <t>LETNO VZDRŽEVANJE PROMETNIH POVRŠIN</t>
  </si>
  <si>
    <t>ASFALTNE POVRŠINE</t>
  </si>
  <si>
    <t>1.1.</t>
  </si>
  <si>
    <r>
      <t>Stronjo čiščenje vozišč s pobiranjem peska vključno s metlo, traktorjem, strojnikom</t>
    </r>
    <r>
      <rPr>
        <b/>
        <sz val="11"/>
        <rFont val="Times New Roman"/>
        <family val="1"/>
        <charset val="238"/>
      </rPr>
      <t xml:space="preserve"> in vsemi spremljajočimi stroški</t>
    </r>
  </si>
  <si>
    <t>ura</t>
  </si>
  <si>
    <t>1.2.</t>
  </si>
  <si>
    <r>
      <t xml:space="preserve">Krpanje (asfaltiranje) udarnih jam s hladno asfaltno maso vključno z </t>
    </r>
    <r>
      <rPr>
        <b/>
        <sz val="11"/>
        <rFont val="Times New Roman"/>
        <family val="1"/>
        <charset val="238"/>
      </rPr>
      <t>dobavo in dostavo materiala,</t>
    </r>
    <r>
      <rPr>
        <b/>
        <sz val="11"/>
        <rFont val="Times New Roman"/>
        <family val="1"/>
      </rPr>
      <t xml:space="preserve"> vsemi potrebnimi spremljajočimi deli,</t>
    </r>
    <r>
      <rPr>
        <b/>
        <sz val="11"/>
        <rFont val="Times New Roman"/>
        <family val="1"/>
        <charset val="238"/>
      </rPr>
      <t xml:space="preserve"> ter z vsemi prevozi, delavci in drugimi spremljajočimi stroški </t>
    </r>
  </si>
  <si>
    <t>kg</t>
  </si>
  <si>
    <t>1.3.</t>
  </si>
  <si>
    <r>
      <t xml:space="preserve">Ročno krpanje (asfaltirtanje)  v povprečni debelini 6 cm  brez predhodne obdelave s pobrizgom z emulzijo, </t>
    </r>
    <r>
      <rPr>
        <b/>
        <sz val="11"/>
        <rFont val="Times New Roman"/>
        <family val="1"/>
        <charset val="238"/>
      </rPr>
      <t>z vsemi prevozi, delavci in drugimi spremljajočimi stroški</t>
    </r>
  </si>
  <si>
    <r>
      <t>m</t>
    </r>
    <r>
      <rPr>
        <vertAlign val="superscript"/>
        <sz val="11"/>
        <rFont val="Times New Roman"/>
        <family val="1"/>
      </rPr>
      <t>2</t>
    </r>
  </si>
  <si>
    <t>1.4.</t>
  </si>
  <si>
    <r>
      <t xml:space="preserve">Sanacija vozišča z asfaltiranjem v povprečni debelini 6 cm z izrezom dotrajanega območja, z vsemi potrebnimi deli (odkop, odvoz, dosip, valjanje planuma, asfaltiranje in ureditve gradbišča in drugimi potrebnimi deli), </t>
    </r>
    <r>
      <rPr>
        <b/>
        <sz val="11"/>
        <rFont val="Times New Roman"/>
        <family val="1"/>
        <charset val="238"/>
      </rPr>
      <t>vključno z vsemi prevozi, delavci in drugimi spremljajočimi stroški</t>
    </r>
  </si>
  <si>
    <t>1.5.</t>
  </si>
  <si>
    <r>
      <t xml:space="preserve">Izdelava mulde v širini 0,5 ob že asfaltirani cesti </t>
    </r>
    <r>
      <rPr>
        <b/>
        <sz val="11"/>
        <rFont val="Times New Roman"/>
        <family val="1"/>
        <charset val="238"/>
      </rPr>
      <t>vključno z vsemi materiali, prevozi,  spremljajočimi deli (rezanje asfalta, pobrizg z emulzijo, utrditev podlage itd.) delavci in drugimi spremljajočimi stroški</t>
    </r>
  </si>
  <si>
    <t>m</t>
  </si>
  <si>
    <t>1.6.</t>
  </si>
  <si>
    <t>Druga dela (režijski obračun)</t>
  </si>
  <si>
    <t>cestar (delavec za razna ročna dela)</t>
  </si>
  <si>
    <t>voznik (strojnik)</t>
  </si>
  <si>
    <t>tovorno vozilo (12-25t)</t>
  </si>
  <si>
    <t>rovokopač (JCB 4x4)</t>
  </si>
  <si>
    <t>bager</t>
  </si>
  <si>
    <t>traktor (60 - 90 kW)</t>
  </si>
  <si>
    <t>poltovorni avto</t>
  </si>
  <si>
    <t>tovorno vozilo s cisterno</t>
  </si>
  <si>
    <t>unimog</t>
  </si>
  <si>
    <t>greder</t>
  </si>
  <si>
    <t>valjar do 2,5 t</t>
  </si>
  <si>
    <t>valjar do 5 t</t>
  </si>
  <si>
    <t>valjar nad 10 t</t>
  </si>
  <si>
    <t>MAKADAMSKE POVRŠINE</t>
  </si>
  <si>
    <t>2.1.</t>
  </si>
  <si>
    <t>Profiliranje makadamskih vozišč brez dodaje materiala širine do 3 m ( z gredarjem ali rovokopačem (JCB 4x4) s strojnikom, vključno z vsemi prevozi in delavci in drugimi spremljajočimi stroški</t>
  </si>
  <si>
    <t>2.2.</t>
  </si>
  <si>
    <r>
      <t xml:space="preserve">Gramoziranje makad. vozišč  z gramozom z granulacijo 0-32 </t>
    </r>
    <r>
      <rPr>
        <b/>
        <sz val="11"/>
        <rFont val="Times New Roman"/>
        <family val="1"/>
        <charset val="238"/>
      </rPr>
      <t>(vključojoč enakomerni razsip po cesti</t>
    </r>
    <r>
      <rPr>
        <b/>
        <sz val="11"/>
        <rFont val="Times New Roman"/>
        <family val="1"/>
      </rPr>
      <t xml:space="preserve">), vključno z materialom, prevozom, </t>
    </r>
    <r>
      <rPr>
        <b/>
        <sz val="11"/>
        <rFont val="Times New Roman"/>
        <family val="1"/>
        <charset val="238"/>
      </rPr>
      <t xml:space="preserve">voznikom in drugimi spremljajočimi stroški </t>
    </r>
    <r>
      <rPr>
        <b/>
        <sz val="11"/>
        <rFont val="Times New Roman"/>
        <family val="1"/>
      </rPr>
      <t>na območje celotne občine Sveta Ana,</t>
    </r>
  </si>
  <si>
    <t>t</t>
  </si>
  <si>
    <t>2.3.</t>
  </si>
  <si>
    <r>
      <t>Gramoziranje makad. vozišč  z drobljenim gramozom z granulacijo 0-30 (Poljčane) (vključojoč enakomerni razsip po cesti),</t>
    </r>
    <r>
      <rPr>
        <b/>
        <sz val="11"/>
        <rFont val="Times New Roman"/>
        <family val="1"/>
        <charset val="238"/>
      </rPr>
      <t xml:space="preserve"> vključno z materialom, prevozom, voznikom in drugimi spremljajočimi stroš</t>
    </r>
    <r>
      <rPr>
        <b/>
        <sz val="11"/>
        <rFont val="Times New Roman"/>
        <family val="1"/>
      </rPr>
      <t xml:space="preserve">ki na območje celotne občine Sveta Ana, </t>
    </r>
  </si>
  <si>
    <t>2.4.</t>
  </si>
  <si>
    <t xml:space="preserve">Gramoziranje makad. vozišč  z mletim asfaltom granulacije 0-32 (vključojoč enakomerni razsip po cesti), vključno z materialom, prevozom,     na območje celotne občine Sveta Ana, </t>
  </si>
  <si>
    <t>2.5.</t>
  </si>
  <si>
    <t>Gramoziranje makad. vozišč  z drobljenim gramozom  granulacije nad 32 (vključojoč enakomerni razsip po cesti), vključno z materialom, prevozom, voznikom, in drugimi spremljajočimi stroški na območje celotne občine Sveta Ana</t>
  </si>
  <si>
    <t>2.6.</t>
  </si>
  <si>
    <t>Gramoziranje makad. vozišč  z prodcem  ( steno) granulacije večje od 32, vključno z materialom in prevozom na območje celotne občine Sveta Ana,  voznikom in drugimi spremljajočimi stroški</t>
  </si>
  <si>
    <t>2.7.</t>
  </si>
  <si>
    <t>Prevoz razsutega tovora (zemlja, gramoz…) s tovornim vozilom do razdalje 5 km z vsemi spremljajočimi stroški</t>
  </si>
  <si>
    <t>m3</t>
  </si>
  <si>
    <t>2.8.</t>
  </si>
  <si>
    <t>Prevoz razsutega tovora (zemlja, gramoz…) s tovornim vozilom do razdalje 15 km z vsemi stroški</t>
  </si>
  <si>
    <t>2.9.</t>
  </si>
  <si>
    <t>Prevoz razsutega tovora (zemlja, gramoz…) s tovornim vozilom do razdalje 25 km z vsemi spremljajočimi stroški</t>
  </si>
  <si>
    <t>VZDRŽEVANJE BANKIN</t>
  </si>
  <si>
    <t>3.1.</t>
  </si>
  <si>
    <r>
      <t>Pobiranje bankin v širini 0,5 m z odvozom odvečnega materiala na trajno deponijo (do 5 km)</t>
    </r>
    <r>
      <rPr>
        <b/>
        <sz val="11"/>
        <rFont val="Times New Roman"/>
        <family val="1"/>
        <charset val="238"/>
      </rPr>
      <t xml:space="preserve"> z vsemi spremljajočimi stroški vseh potrebnih vozil, strojev in delavcev in morebitnih drugih stroškov.</t>
    </r>
  </si>
  <si>
    <t xml:space="preserve">m </t>
  </si>
  <si>
    <t>3.2.</t>
  </si>
  <si>
    <r>
      <t xml:space="preserve">Dosip bankin v širini 0,5 m z gramozom ali drobljenim asfaltom vključno z končnim komprimiranjem (valjanjem)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</si>
  <si>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3.3.</t>
  </si>
  <si>
    <r>
      <t>Profiliranje bankin v širini 0,5 m z obstoječim materialom v predpisanem naklonu z končnim komprimiranjem</t>
    </r>
    <r>
      <rPr>
        <b/>
        <sz val="11"/>
        <rFont val="Times New Roman"/>
        <family val="1"/>
        <charset val="238"/>
      </rPr>
      <t xml:space="preserve"> z vsemi spremljajočimi stroški vseh potrebnih vozil, strojev in delavcev in morebitnih drugih stroškov.</t>
    </r>
  </si>
  <si>
    <t>NAPRAVE ZA ODVODNJAVANJE</t>
  </si>
  <si>
    <t>4.1.</t>
  </si>
  <si>
    <r>
      <t>Čiščenje jarkov (do 0,4 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 xml:space="preserve">/m) z planiranjem materiala ob jarku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</si>
  <si>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4.2.</t>
  </si>
  <si>
    <r>
      <t xml:space="preserve">Izdelava (menjava) betonskega prepusta vključno z podbetonom in obbetoniranjem spojev ter izdelavo betonskih vtočno/iztočnih glav ali jaškov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</si>
  <si>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r>
      <t xml:space="preserve">f </t>
    </r>
    <r>
      <rPr>
        <i/>
        <sz val="12"/>
        <rFont val="Times New Roman CE"/>
        <family val="1"/>
        <charset val="238"/>
      </rPr>
      <t>30</t>
    </r>
  </si>
  <si>
    <r>
      <t xml:space="preserve">f </t>
    </r>
    <r>
      <rPr>
        <i/>
        <sz val="12"/>
        <rFont val="Times New Roman CE"/>
        <family val="1"/>
        <charset val="238"/>
      </rPr>
      <t>40</t>
    </r>
  </si>
  <si>
    <r>
      <t xml:space="preserve">f </t>
    </r>
    <r>
      <rPr>
        <i/>
        <sz val="12"/>
        <rFont val="Times New Roman CE"/>
        <family val="1"/>
        <charset val="238"/>
      </rPr>
      <t>50</t>
    </r>
  </si>
  <si>
    <r>
      <t xml:space="preserve">f </t>
    </r>
    <r>
      <rPr>
        <i/>
        <sz val="12"/>
        <rFont val="Times New Roman CE"/>
        <family val="1"/>
        <charset val="238"/>
      </rPr>
      <t>60</t>
    </r>
  </si>
  <si>
    <r>
      <t>f 8</t>
    </r>
    <r>
      <rPr>
        <i/>
        <sz val="12"/>
        <rFont val="Times New Roman CE"/>
        <family val="1"/>
        <charset val="238"/>
      </rPr>
      <t>0</t>
    </r>
  </si>
  <si>
    <t>4.3.</t>
  </si>
  <si>
    <r>
      <t xml:space="preserve">Čiščenje prepustov premer 30, premer 40, premer 50 z Womo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</si>
  <si>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4.4.</t>
  </si>
  <si>
    <t>Ročno čiščenje muld in iztokov, ter druga podobna dela</t>
  </si>
  <si>
    <t>5.1.</t>
  </si>
  <si>
    <t>5.2.</t>
  </si>
  <si>
    <t>PROMETNA SIGNALIZACIJA</t>
  </si>
  <si>
    <t>6.1.</t>
  </si>
  <si>
    <r>
      <t xml:space="preserve">Obnova talnih označb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</si>
  <si>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6.2.</t>
  </si>
  <si>
    <r>
      <t>Dobava in montaža prometnih znakov z drogom (3m)</t>
    </r>
    <r>
      <rPr>
        <b/>
        <sz val="11"/>
        <rFont val="Times New Roman"/>
        <family val="1"/>
        <charset val="238"/>
      </rPr>
      <t xml:space="preserve"> z vsemi spremljajočimi stroški vseh potrebnih vozil, strojev in delavcev in morebitnih drugih stroškov.</t>
    </r>
  </si>
  <si>
    <t>kom.</t>
  </si>
  <si>
    <t>6.3.</t>
  </si>
  <si>
    <r>
      <t>Dobava in montaža (zamenjava) prometnih znakov (brez droga)</t>
    </r>
    <r>
      <rPr>
        <b/>
        <sz val="11"/>
        <rFont val="Times New Roman"/>
        <family val="1"/>
        <charset val="238"/>
      </rPr>
      <t xml:space="preserve"> z vsemi spremljajočimi stroški vseh potrebnih vozil, strojev in delavcev in morebitnih drugih stroškov.</t>
    </r>
  </si>
  <si>
    <t>6.4.</t>
  </si>
  <si>
    <r>
      <t>Dobava in montaža (zamenjava) dopolnilnih tabel</t>
    </r>
    <r>
      <rPr>
        <b/>
        <sz val="11"/>
        <rFont val="Times New Roman"/>
        <family val="1"/>
        <charset val="238"/>
      </rPr>
      <t xml:space="preserve"> z vsemi spremljajočimi stroški vseh potrebnih vozil, strojev in delavcev in morebitnih drugih stroškov.</t>
    </r>
  </si>
  <si>
    <t>6.5.</t>
  </si>
  <si>
    <r>
      <t xml:space="preserve">Dobava in montaža (zamenjava) droga (3m)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</si>
  <si>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6.6.</t>
  </si>
  <si>
    <r>
      <t xml:space="preserve">Dobava in montaža (zamenjava) smernikov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</si>
  <si>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6.7.</t>
  </si>
  <si>
    <r>
      <t xml:space="preserve">Nujna intervencijska postavitev razne cestne signalizacije (razne zapore, preusmeritve in podobno)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</si>
  <si>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CESTNI OBJEKTI</t>
  </si>
  <si>
    <t>6.8.</t>
  </si>
  <si>
    <r>
      <t xml:space="preserve">Dobava in motaža nove odbojne ograje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</si>
  <si>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6.9.</t>
  </si>
  <si>
    <r>
      <t xml:space="preserve">Popravilo  odbojne ograje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</si>
  <si>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B.</t>
  </si>
  <si>
    <t xml:space="preserve">ZIMSKO VZDRŽEVANJE </t>
  </si>
  <si>
    <r>
      <t xml:space="preserve">Postavitev snežnih kolov (stari)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</si>
  <si>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r>
      <t>Postavitev snežnih kolov (novi)</t>
    </r>
    <r>
      <rPr>
        <b/>
        <sz val="11"/>
        <rFont val="Times New Roman"/>
        <family val="1"/>
        <charset val="238"/>
      </rPr>
      <t xml:space="preserve"> z vsemi spremljajočimi stroški vseh potrebnih vozil, strojev in delavcev in morebitnih drugih stroškov.</t>
    </r>
  </si>
  <si>
    <r>
      <t xml:space="preserve">Odstranitev snežnih kolov (stari) </t>
    </r>
    <r>
      <rPr>
        <b/>
        <sz val="11"/>
        <rFont val="Times New Roman"/>
        <family val="1"/>
        <charset val="238"/>
      </rPr>
      <t>z vsemi spremljajočimi stroški vseh potrebnih vozil, strojev in delavcev in morebitnih drugih stroškov.</t>
    </r>
  </si>
  <si>
    <t>ena akcija</t>
  </si>
  <si>
    <r>
      <t xml:space="preserve">Posipanje ( mešanica1:3 -pesek granulacije 4 mm) z vlečnim posipalcem vključno s posipnim materialom,  tovornim vozilom, posipalcem,  voznikom, cestarjem, </t>
    </r>
    <r>
      <rPr>
        <b/>
        <sz val="11"/>
        <rFont val="Times New Roman"/>
        <family val="1"/>
        <charset val="238"/>
      </rPr>
      <t>nakladanjem</t>
    </r>
    <r>
      <rPr>
        <b/>
        <sz val="11"/>
        <rFont val="Times New Roman"/>
        <family val="1"/>
      </rPr>
      <t xml:space="preserve"> in vsemi drugimi </t>
    </r>
    <r>
      <rPr>
        <b/>
        <sz val="11"/>
        <rFont val="Times New Roman"/>
        <family val="1"/>
        <charset val="238"/>
      </rPr>
      <t xml:space="preserve">spremljajočimi </t>
    </r>
    <r>
      <rPr>
        <b/>
        <sz val="11"/>
        <rFont val="Times New Roman"/>
        <family val="1"/>
      </rPr>
      <t>stroški</t>
    </r>
  </si>
  <si>
    <r>
      <t xml:space="preserve">Pluženje  z čelnim plugom vključno z tovornim vozilom, voznikom, cestarjem in vsemi drugimi </t>
    </r>
    <r>
      <rPr>
        <b/>
        <sz val="11"/>
        <rFont val="Times New Roman"/>
        <family val="1"/>
        <charset val="238"/>
      </rPr>
      <t>spremljajočimi</t>
    </r>
    <r>
      <rPr>
        <b/>
        <sz val="11"/>
        <rFont val="Times New Roman"/>
        <family val="1"/>
      </rPr>
      <t xml:space="preserve"> stroški</t>
    </r>
  </si>
  <si>
    <r>
      <t xml:space="preserve">Posipanje ( mešanica1:3 -pesek granulacije 4 mm)z vlečnim posipalcem vključno s posipnim materialom + pluženje z čelnim plugom vključno z tovornim vozilom, voznikom, cestarjem, </t>
    </r>
    <r>
      <rPr>
        <b/>
        <sz val="11"/>
        <rFont val="Times New Roman"/>
        <family val="1"/>
        <charset val="238"/>
      </rPr>
      <t>nakladanjem</t>
    </r>
    <r>
      <rPr>
        <b/>
        <sz val="11"/>
        <rFont val="Times New Roman"/>
        <family val="1"/>
      </rPr>
      <t xml:space="preserve"> in vsemi drugimi stroški</t>
    </r>
  </si>
  <si>
    <t>Posipanje ( mešanica1:3 -pesek granulacije 4 mm) z nošenim posipalcem vključno posipnim materialom,  traktorjem, posipalcem, nakladanjem, voznikom  in drugimi stroški</t>
  </si>
  <si>
    <t>Pluženje  z čelnim plugom vključno z traktorjem,voznikom  in drugimi stroški</t>
  </si>
  <si>
    <r>
      <t xml:space="preserve">Posipanje pločnikov in parkirišč  (s soljo 100 %) vključno s posipnim materialom,  z nošenim posipalcem, traktorjem, posipalcem, </t>
    </r>
    <r>
      <rPr>
        <b/>
        <sz val="11"/>
        <rFont val="Times New Roman"/>
        <family val="1"/>
        <charset val="238"/>
      </rPr>
      <t>nakladanjem,</t>
    </r>
    <r>
      <rPr>
        <b/>
        <sz val="11"/>
        <rFont val="Times New Roman"/>
        <family val="1"/>
      </rPr>
      <t xml:space="preserve"> voznikom in vsemi drugimi stroški</t>
    </r>
  </si>
  <si>
    <t xml:space="preserve">Pluženje  pločnikov in parkirišč  z čelnim plugom vključno z traktorjem in voznikom  </t>
  </si>
  <si>
    <t>Pluženje makadamskega vozišča s traktorjem vključno s voznikom in vsemi drugimi stroški</t>
  </si>
  <si>
    <t xml:space="preserve">Razna ročna dela z delavcem (odmetavanje snega, …) </t>
  </si>
  <si>
    <t>Čiščenje snega na pločnikih z ročno samohodno snežno frezo skupaj z frezo in delavcem</t>
  </si>
  <si>
    <r>
      <t xml:space="preserve">Razna strojna dela z delavcem (vožnja freze, motikultivatorja) </t>
    </r>
    <r>
      <rPr>
        <b/>
        <sz val="11"/>
        <rFont val="Times New Roman"/>
        <family val="1"/>
        <charset val="238"/>
      </rPr>
      <t>freza je v lasti naročnika</t>
    </r>
  </si>
  <si>
    <t>REKAPITULACIJA</t>
  </si>
  <si>
    <t>Vrednost (€) brez DDV za posamezen sklop</t>
  </si>
  <si>
    <t>Vrednost (€) z DDV za posamezen sklop</t>
  </si>
  <si>
    <t>brez DDV</t>
  </si>
  <si>
    <t>z DDV</t>
  </si>
  <si>
    <t xml:space="preserve">SKUPAJ </t>
  </si>
  <si>
    <t>Opomba:</t>
  </si>
  <si>
    <t>Vse postavke vključujejo vse stroške, dodatni stroški, ki bi se obračunali  se ne bodo priznavali !</t>
  </si>
  <si>
    <t>Ponudba se mora oddati za vse sklope skupaj za vse postavke.</t>
  </si>
  <si>
    <t>5.3.</t>
  </si>
  <si>
    <t>5.4.</t>
  </si>
  <si>
    <t>5.5.</t>
  </si>
  <si>
    <t>5.6.</t>
  </si>
  <si>
    <t>5.7.</t>
  </si>
  <si>
    <t>5.8.</t>
  </si>
  <si>
    <t>5.9.</t>
  </si>
  <si>
    <t>6.10.</t>
  </si>
  <si>
    <t>6.11.</t>
  </si>
  <si>
    <t>6.12.</t>
  </si>
  <si>
    <t>6.13.</t>
  </si>
  <si>
    <t>6.14.</t>
  </si>
  <si>
    <t>Zimsko vzdrževanje predvideva cca 75 km asfaltiranih cest, cca 15 km makadamskih cest in 5000 m pločnikov in cca 50 parkirišč</t>
  </si>
  <si>
    <t xml:space="preserve">PONUDBENI PREDRAČUN VZDRŽEVANJA OBČINSKIH  CEST V OBČINI SVETA 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</si>
</sst>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vertAlign val="superscript"/>
      <sz val="11"/>
      <name val="Times New Roman"/>
      <family val="1"/>
    </font>
    <font>
      <i/>
      <sz val="1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vertAlign val="superscript"/>
      <sz val="11"/>
      <name val="Times New Roman"/>
      <family val="1"/>
    </font>
    <font>
      <sz val="12"/>
      <name val="Symbol"/>
      <family val="1"/>
      <charset val="2"/>
    </font>
    <font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name val="Times New Roman"/>
      <family val="1"/>
    </font>
    <font>
      <b/>
      <sz val="11"/>
      <color rgb="FFFF0000"/>
      <name val="Times New Roman"/>
      <family val="1"/>
      <charset val="238"/>
    </font>
    <font>
      <sz val="9"/>
      <name val="Times New Roman"/>
      <family val="1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165" fontId="2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5" fillId="0" borderId="0" xfId="0" applyFont="1"/>
    <xf numFmtId="0" fontId="2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/>
    <xf numFmtId="0" fontId="8" fillId="0" borderId="0" xfId="0" applyFont="1"/>
    <xf numFmtId="0" fontId="3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5" fillId="0" borderId="8" xfId="0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/>
    <xf numFmtId="0" fontId="1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top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13" fillId="0" borderId="7" xfId="0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4" fontId="14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 applyProtection="1">
      <alignment vertical="center" wrapText="1"/>
    </xf>
    <xf numFmtId="0" fontId="3" fillId="0" borderId="1" xfId="0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9"/>
  <sheetViews>
    <sheetView tabSelected="1" topLeftCell="A91" workbookViewId="0">
      <selection activeCell="A95" sqref="A95:XFD95"/>
    </sheetView>
  </sheetViews>
  <sheetFormatPr defaultColWidth="9.140625" defaultRowHeight="15" x14ac:dyDescent="0.25"/>
  <cols>
    <col min="1" max="1" width="6.140625" style="2" bestFit="1" customWidth="1"/>
    <col min="2" max="2" width="51.140625" style="98" customWidth="1"/>
    <col min="3" max="3" width="8.7109375" style="111" customWidth="1"/>
    <col min="4" max="4" width="13.28515625" style="111" customWidth="1"/>
    <col min="5" max="5" width="15.7109375" style="112" customWidth="1"/>
    <col min="6" max="6" width="9" style="113" customWidth="1"/>
    <col min="7" max="8" width="14.7109375" style="112" customWidth="1"/>
    <col min="9" max="39" width="9.140625" style="1"/>
    <col min="40" max="16384" width="9.140625" style="2"/>
  </cols>
  <sheetData>
    <row r="1" spans="1:8" x14ac:dyDescent="0.25">
      <c r="A1" s="121" t="s">
        <v>145</v>
      </c>
      <c r="B1" s="121"/>
      <c r="C1" s="121"/>
      <c r="D1" s="121"/>
      <c r="E1" s="121"/>
      <c r="F1" s="121"/>
      <c r="G1" s="121"/>
      <c r="H1" s="1"/>
    </row>
    <row r="3" spans="1:8" ht="71.25" x14ac:dyDescent="0.25">
      <c r="A3" s="3" t="s">
        <v>0</v>
      </c>
      <c r="B3" s="3" t="s">
        <v>1</v>
      </c>
      <c r="C3" s="4" t="s">
        <v>2</v>
      </c>
      <c r="D3" s="4" t="s">
        <v>3</v>
      </c>
      <c r="E3" s="5" t="s">
        <v>4</v>
      </c>
      <c r="F3" s="6" t="s">
        <v>5</v>
      </c>
      <c r="G3" s="5" t="s">
        <v>6</v>
      </c>
      <c r="H3" s="5" t="s">
        <v>7</v>
      </c>
    </row>
    <row r="4" spans="1:8" x14ac:dyDescent="0.25">
      <c r="A4" s="7" t="s">
        <v>8</v>
      </c>
      <c r="B4" s="8" t="s">
        <v>9</v>
      </c>
      <c r="C4" s="9"/>
      <c r="D4" s="9"/>
      <c r="E4" s="10"/>
      <c r="F4" s="11"/>
      <c r="G4" s="12"/>
      <c r="H4" s="12"/>
    </row>
    <row r="5" spans="1:8" x14ac:dyDescent="0.25">
      <c r="A5" s="7"/>
      <c r="B5" s="8"/>
      <c r="C5" s="9"/>
      <c r="D5" s="9"/>
      <c r="E5" s="10"/>
      <c r="F5" s="11"/>
      <c r="G5" s="12"/>
      <c r="H5" s="12"/>
    </row>
    <row r="6" spans="1:8" x14ac:dyDescent="0.25">
      <c r="A6" s="13">
        <v>1</v>
      </c>
      <c r="B6" s="14" t="s">
        <v>10</v>
      </c>
      <c r="C6" s="9"/>
      <c r="D6" s="9"/>
      <c r="E6" s="12"/>
      <c r="F6" s="11"/>
      <c r="G6" s="12"/>
      <c r="H6" s="12"/>
    </row>
    <row r="7" spans="1:8" ht="42.75" x14ac:dyDescent="0.25">
      <c r="A7" s="15" t="s">
        <v>11</v>
      </c>
      <c r="B7" s="16" t="s">
        <v>12</v>
      </c>
      <c r="C7" s="9" t="s">
        <v>13</v>
      </c>
      <c r="D7" s="9">
        <v>40</v>
      </c>
      <c r="E7" s="17"/>
      <c r="F7" s="18"/>
      <c r="G7" s="19">
        <f>+(E7*D7)</f>
        <v>0</v>
      </c>
      <c r="H7" s="19">
        <f>+G7+(F7*G7/100)</f>
        <v>0</v>
      </c>
    </row>
    <row r="8" spans="1:8" ht="57" x14ac:dyDescent="0.25">
      <c r="A8" s="15" t="s">
        <v>14</v>
      </c>
      <c r="B8" s="8" t="s">
        <v>15</v>
      </c>
      <c r="C8" s="9" t="s">
        <v>16</v>
      </c>
      <c r="D8" s="9">
        <v>1000</v>
      </c>
      <c r="E8" s="17"/>
      <c r="F8" s="18"/>
      <c r="G8" s="19">
        <f t="shared" ref="G8:G65" si="0">+(E8*D8)</f>
        <v>0</v>
      </c>
      <c r="H8" s="19">
        <f t="shared" ref="H8:H65" si="1">+G8+(F8*G8/100)</f>
        <v>0</v>
      </c>
    </row>
    <row r="9" spans="1:8" ht="57" x14ac:dyDescent="0.25">
      <c r="A9" s="15" t="s">
        <v>17</v>
      </c>
      <c r="B9" s="8" t="s">
        <v>18</v>
      </c>
      <c r="C9" s="9" t="s">
        <v>19</v>
      </c>
      <c r="D9" s="9">
        <v>400</v>
      </c>
      <c r="E9" s="17"/>
      <c r="F9" s="18"/>
      <c r="G9" s="19">
        <f t="shared" si="0"/>
        <v>0</v>
      </c>
      <c r="H9" s="19">
        <f t="shared" si="1"/>
        <v>0</v>
      </c>
    </row>
    <row r="10" spans="1:8" ht="85.5" x14ac:dyDescent="0.25">
      <c r="A10" s="20" t="s">
        <v>20</v>
      </c>
      <c r="B10" s="16" t="s">
        <v>21</v>
      </c>
      <c r="C10" s="9" t="s">
        <v>19</v>
      </c>
      <c r="D10" s="21">
        <v>1500</v>
      </c>
      <c r="E10" s="17"/>
      <c r="F10" s="18"/>
      <c r="G10" s="19">
        <f t="shared" si="0"/>
        <v>0</v>
      </c>
      <c r="H10" s="19">
        <f t="shared" si="1"/>
        <v>0</v>
      </c>
    </row>
    <row r="11" spans="1:8" ht="71.25" x14ac:dyDescent="0.25">
      <c r="A11" s="22" t="s">
        <v>22</v>
      </c>
      <c r="B11" s="16" t="s">
        <v>23</v>
      </c>
      <c r="C11" s="9" t="s">
        <v>24</v>
      </c>
      <c r="D11" s="23">
        <v>400</v>
      </c>
      <c r="E11" s="17"/>
      <c r="F11" s="18"/>
      <c r="G11" s="19">
        <f t="shared" si="0"/>
        <v>0</v>
      </c>
      <c r="H11" s="19">
        <f t="shared" si="1"/>
        <v>0</v>
      </c>
    </row>
    <row r="12" spans="1:8" x14ac:dyDescent="0.25">
      <c r="A12" s="24" t="s">
        <v>25</v>
      </c>
      <c r="B12" s="25" t="s">
        <v>26</v>
      </c>
      <c r="C12" s="9"/>
      <c r="D12" s="23"/>
      <c r="E12" s="26"/>
      <c r="F12" s="11"/>
      <c r="G12" s="11"/>
      <c r="H12" s="11"/>
    </row>
    <row r="13" spans="1:8" x14ac:dyDescent="0.25">
      <c r="A13" s="122"/>
      <c r="B13" s="115" t="s">
        <v>27</v>
      </c>
      <c r="C13" s="27" t="s">
        <v>13</v>
      </c>
      <c r="D13" s="27">
        <v>1</v>
      </c>
      <c r="E13" s="17"/>
      <c r="F13" s="18"/>
      <c r="G13" s="19">
        <f t="shared" si="0"/>
        <v>0</v>
      </c>
      <c r="H13" s="19">
        <f t="shared" si="1"/>
        <v>0</v>
      </c>
    </row>
    <row r="14" spans="1:8" x14ac:dyDescent="0.25">
      <c r="A14" s="123"/>
      <c r="B14" s="115" t="s">
        <v>28</v>
      </c>
      <c r="C14" s="27" t="s">
        <v>13</v>
      </c>
      <c r="D14" s="27">
        <v>1</v>
      </c>
      <c r="E14" s="17"/>
      <c r="F14" s="18"/>
      <c r="G14" s="19">
        <f t="shared" si="0"/>
        <v>0</v>
      </c>
      <c r="H14" s="19">
        <f t="shared" si="1"/>
        <v>0</v>
      </c>
    </row>
    <row r="15" spans="1:8" x14ac:dyDescent="0.25">
      <c r="A15" s="123"/>
      <c r="B15" s="115" t="s">
        <v>29</v>
      </c>
      <c r="C15" s="27" t="s">
        <v>13</v>
      </c>
      <c r="D15" s="27">
        <v>1</v>
      </c>
      <c r="E15" s="17"/>
      <c r="F15" s="18"/>
      <c r="G15" s="19">
        <f t="shared" si="0"/>
        <v>0</v>
      </c>
      <c r="H15" s="19">
        <f t="shared" si="1"/>
        <v>0</v>
      </c>
    </row>
    <row r="16" spans="1:8" x14ac:dyDescent="0.25">
      <c r="A16" s="123"/>
      <c r="B16" s="115" t="s">
        <v>30</v>
      </c>
      <c r="C16" s="27" t="s">
        <v>13</v>
      </c>
      <c r="D16" s="27">
        <v>1</v>
      </c>
      <c r="E16" s="17"/>
      <c r="F16" s="18"/>
      <c r="G16" s="19">
        <f t="shared" si="0"/>
        <v>0</v>
      </c>
      <c r="H16" s="19">
        <f t="shared" si="1"/>
        <v>0</v>
      </c>
    </row>
    <row r="17" spans="1:39" x14ac:dyDescent="0.25">
      <c r="A17" s="123"/>
      <c r="B17" s="115" t="s">
        <v>31</v>
      </c>
      <c r="C17" s="27" t="s">
        <v>13</v>
      </c>
      <c r="D17" s="27">
        <v>1</v>
      </c>
      <c r="E17" s="17"/>
      <c r="F17" s="18"/>
      <c r="G17" s="19">
        <f t="shared" si="0"/>
        <v>0</v>
      </c>
      <c r="H17" s="19">
        <f t="shared" si="1"/>
        <v>0</v>
      </c>
    </row>
    <row r="18" spans="1:39" x14ac:dyDescent="0.25">
      <c r="A18" s="124"/>
      <c r="B18" s="115" t="s">
        <v>32</v>
      </c>
      <c r="C18" s="27" t="s">
        <v>13</v>
      </c>
      <c r="D18" s="27">
        <v>1</v>
      </c>
      <c r="E18" s="17"/>
      <c r="F18" s="18"/>
      <c r="G18" s="19">
        <f t="shared" si="0"/>
        <v>0</v>
      </c>
      <c r="H18" s="19">
        <f t="shared" si="1"/>
        <v>0</v>
      </c>
    </row>
    <row r="19" spans="1:39" x14ac:dyDescent="0.25">
      <c r="A19" s="28"/>
      <c r="B19" s="115" t="s">
        <v>33</v>
      </c>
      <c r="C19" s="27" t="s">
        <v>13</v>
      </c>
      <c r="D19" s="27">
        <v>1</v>
      </c>
      <c r="E19" s="17"/>
      <c r="F19" s="18"/>
      <c r="G19" s="19">
        <f t="shared" si="0"/>
        <v>0</v>
      </c>
      <c r="H19" s="19">
        <f t="shared" si="1"/>
        <v>0</v>
      </c>
    </row>
    <row r="20" spans="1:39" x14ac:dyDescent="0.25">
      <c r="A20" s="28"/>
      <c r="B20" s="115" t="s">
        <v>34</v>
      </c>
      <c r="C20" s="27" t="s">
        <v>13</v>
      </c>
      <c r="D20" s="27">
        <v>1</v>
      </c>
      <c r="E20" s="17"/>
      <c r="F20" s="18"/>
      <c r="G20" s="19">
        <f t="shared" si="0"/>
        <v>0</v>
      </c>
      <c r="H20" s="19">
        <f t="shared" si="1"/>
        <v>0</v>
      </c>
    </row>
    <row r="21" spans="1:39" x14ac:dyDescent="0.25">
      <c r="A21" s="28"/>
      <c r="B21" s="115" t="s">
        <v>35</v>
      </c>
      <c r="C21" s="27" t="s">
        <v>13</v>
      </c>
      <c r="D21" s="27">
        <v>1</v>
      </c>
      <c r="E21" s="17"/>
      <c r="F21" s="18"/>
      <c r="G21" s="19">
        <f t="shared" si="0"/>
        <v>0</v>
      </c>
      <c r="H21" s="19">
        <f t="shared" si="1"/>
        <v>0</v>
      </c>
    </row>
    <row r="22" spans="1:39" x14ac:dyDescent="0.25">
      <c r="A22" s="22"/>
      <c r="B22" s="116" t="s">
        <v>36</v>
      </c>
      <c r="C22" s="27" t="s">
        <v>13</v>
      </c>
      <c r="D22" s="27">
        <v>1</v>
      </c>
      <c r="E22" s="17"/>
      <c r="F22" s="18"/>
      <c r="G22" s="19">
        <f t="shared" si="0"/>
        <v>0</v>
      </c>
      <c r="H22" s="19">
        <f t="shared" si="1"/>
        <v>0</v>
      </c>
    </row>
    <row r="23" spans="1:39" x14ac:dyDescent="0.25">
      <c r="A23" s="22"/>
      <c r="B23" s="116" t="s">
        <v>37</v>
      </c>
      <c r="C23" s="27" t="s">
        <v>13</v>
      </c>
      <c r="D23" s="27">
        <v>1</v>
      </c>
      <c r="E23" s="17"/>
      <c r="F23" s="18">
        <v>20</v>
      </c>
      <c r="G23" s="19">
        <f t="shared" si="0"/>
        <v>0</v>
      </c>
      <c r="H23" s="19">
        <f t="shared" si="1"/>
        <v>0</v>
      </c>
    </row>
    <row r="24" spans="1:39" x14ac:dyDescent="0.25">
      <c r="A24" s="22"/>
      <c r="B24" s="116" t="s">
        <v>38</v>
      </c>
      <c r="C24" s="27" t="s">
        <v>13</v>
      </c>
      <c r="D24" s="27">
        <v>1</v>
      </c>
      <c r="E24" s="17"/>
      <c r="F24" s="18">
        <v>20</v>
      </c>
      <c r="G24" s="19">
        <f t="shared" si="0"/>
        <v>0</v>
      </c>
      <c r="H24" s="19">
        <f t="shared" si="1"/>
        <v>0</v>
      </c>
    </row>
    <row r="25" spans="1:39" x14ac:dyDescent="0.25">
      <c r="A25" s="22"/>
      <c r="B25" s="116" t="s">
        <v>39</v>
      </c>
      <c r="C25" s="27" t="s">
        <v>13</v>
      </c>
      <c r="D25" s="27">
        <v>1</v>
      </c>
      <c r="E25" s="17"/>
      <c r="F25" s="18">
        <v>20</v>
      </c>
      <c r="G25" s="19">
        <f t="shared" si="0"/>
        <v>0</v>
      </c>
      <c r="H25" s="19">
        <f t="shared" si="1"/>
        <v>0</v>
      </c>
    </row>
    <row r="26" spans="1:39" s="37" customFormat="1" ht="15.75" thickBot="1" x14ac:dyDescent="0.3">
      <c r="A26" s="29"/>
      <c r="B26" s="30" t="s">
        <v>10</v>
      </c>
      <c r="C26" s="31"/>
      <c r="D26" s="32"/>
      <c r="E26" s="33"/>
      <c r="F26" s="34"/>
      <c r="G26" s="35">
        <f>SUM(G7:G25)</f>
        <v>0</v>
      </c>
      <c r="H26" s="35">
        <f>SUM(H7:H25)</f>
        <v>0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</row>
    <row r="27" spans="1:39" x14ac:dyDescent="0.25">
      <c r="A27" s="38"/>
      <c r="B27" s="39"/>
      <c r="C27" s="40"/>
      <c r="D27" s="41"/>
      <c r="E27" s="42"/>
      <c r="F27" s="43"/>
      <c r="G27" s="44"/>
      <c r="H27" s="44"/>
    </row>
    <row r="28" spans="1:39" s="50" customFormat="1" x14ac:dyDescent="0.25">
      <c r="A28" s="45">
        <v>2</v>
      </c>
      <c r="B28" s="16" t="s">
        <v>40</v>
      </c>
      <c r="C28" s="46"/>
      <c r="D28" s="46"/>
      <c r="E28" s="47"/>
      <c r="F28" s="48"/>
      <c r="G28" s="11"/>
      <c r="H28" s="11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</row>
    <row r="29" spans="1:39" ht="72" x14ac:dyDescent="0.25">
      <c r="A29" s="20" t="s">
        <v>41</v>
      </c>
      <c r="B29" s="51" t="s">
        <v>42</v>
      </c>
      <c r="C29" s="46" t="s">
        <v>19</v>
      </c>
      <c r="D29" s="46">
        <v>6000</v>
      </c>
      <c r="E29" s="17"/>
      <c r="F29" s="18"/>
      <c r="G29" s="19">
        <f t="shared" si="0"/>
        <v>0</v>
      </c>
      <c r="H29" s="19">
        <f t="shared" si="1"/>
        <v>0</v>
      </c>
    </row>
    <row r="30" spans="1:39" ht="72" x14ac:dyDescent="0.25">
      <c r="A30" s="20" t="s">
        <v>43</v>
      </c>
      <c r="B30" s="52" t="s">
        <v>44</v>
      </c>
      <c r="C30" s="46" t="s">
        <v>45</v>
      </c>
      <c r="D30" s="46">
        <v>100</v>
      </c>
      <c r="E30" s="17"/>
      <c r="F30" s="18"/>
      <c r="G30" s="19">
        <f t="shared" si="0"/>
        <v>0</v>
      </c>
      <c r="H30" s="19">
        <f t="shared" si="1"/>
        <v>0</v>
      </c>
    </row>
    <row r="31" spans="1:39" ht="72" x14ac:dyDescent="0.25">
      <c r="A31" s="20" t="s">
        <v>46</v>
      </c>
      <c r="B31" s="52" t="s">
        <v>47</v>
      </c>
      <c r="C31" s="46" t="s">
        <v>45</v>
      </c>
      <c r="D31" s="46">
        <v>80</v>
      </c>
      <c r="E31" s="17"/>
      <c r="F31" s="18"/>
      <c r="G31" s="19">
        <f t="shared" si="0"/>
        <v>0</v>
      </c>
      <c r="H31" s="19">
        <f t="shared" si="1"/>
        <v>0</v>
      </c>
    </row>
    <row r="32" spans="1:39" ht="57.75" x14ac:dyDescent="0.25">
      <c r="A32" s="20" t="s">
        <v>48</v>
      </c>
      <c r="B32" s="53" t="s">
        <v>49</v>
      </c>
      <c r="C32" s="46" t="s">
        <v>45</v>
      </c>
      <c r="D32" s="46">
        <v>300</v>
      </c>
      <c r="E32" s="17"/>
      <c r="F32" s="18"/>
      <c r="G32" s="19">
        <f t="shared" si="0"/>
        <v>0</v>
      </c>
      <c r="H32" s="19">
        <f t="shared" si="1"/>
        <v>0</v>
      </c>
    </row>
    <row r="33" spans="1:39" ht="72" x14ac:dyDescent="0.25">
      <c r="A33" s="20" t="s">
        <v>50</v>
      </c>
      <c r="B33" s="53" t="s">
        <v>51</v>
      </c>
      <c r="C33" s="46" t="s">
        <v>45</v>
      </c>
      <c r="D33" s="46">
        <v>80</v>
      </c>
      <c r="E33" s="17"/>
      <c r="F33" s="18"/>
      <c r="G33" s="19">
        <f t="shared" si="0"/>
        <v>0</v>
      </c>
      <c r="H33" s="19">
        <f t="shared" si="1"/>
        <v>0</v>
      </c>
    </row>
    <row r="34" spans="1:39" ht="57.75" x14ac:dyDescent="0.25">
      <c r="A34" s="20" t="s">
        <v>52</v>
      </c>
      <c r="B34" s="53" t="s">
        <v>53</v>
      </c>
      <c r="C34" s="46" t="s">
        <v>45</v>
      </c>
      <c r="D34" s="46">
        <v>80</v>
      </c>
      <c r="E34" s="17"/>
      <c r="F34" s="18"/>
      <c r="G34" s="19">
        <f t="shared" si="0"/>
        <v>0</v>
      </c>
      <c r="H34" s="19">
        <f t="shared" si="1"/>
        <v>0</v>
      </c>
    </row>
    <row r="35" spans="1:39" ht="43.5" x14ac:dyDescent="0.25">
      <c r="A35" s="20" t="s">
        <v>54</v>
      </c>
      <c r="B35" s="53" t="s">
        <v>55</v>
      </c>
      <c r="C35" s="54" t="s">
        <v>56</v>
      </c>
      <c r="D35" s="54">
        <v>100</v>
      </c>
      <c r="E35" s="17"/>
      <c r="F35" s="18"/>
      <c r="G35" s="19">
        <f t="shared" si="0"/>
        <v>0</v>
      </c>
      <c r="H35" s="19">
        <f t="shared" si="1"/>
        <v>0</v>
      </c>
    </row>
    <row r="36" spans="1:39" ht="29.25" x14ac:dyDescent="0.25">
      <c r="A36" s="20" t="s">
        <v>57</v>
      </c>
      <c r="B36" s="53" t="s">
        <v>58</v>
      </c>
      <c r="C36" s="54" t="s">
        <v>56</v>
      </c>
      <c r="D36" s="54">
        <v>100</v>
      </c>
      <c r="E36" s="17"/>
      <c r="F36" s="18"/>
      <c r="G36" s="19">
        <f t="shared" si="0"/>
        <v>0</v>
      </c>
      <c r="H36" s="19">
        <f t="shared" si="1"/>
        <v>0</v>
      </c>
    </row>
    <row r="37" spans="1:39" ht="43.5" x14ac:dyDescent="0.25">
      <c r="A37" s="20" t="s">
        <v>59</v>
      </c>
      <c r="B37" s="53" t="s">
        <v>60</v>
      </c>
      <c r="C37" s="54" t="s">
        <v>56</v>
      </c>
      <c r="D37" s="54">
        <v>100</v>
      </c>
      <c r="E37" s="17"/>
      <c r="F37" s="18"/>
      <c r="G37" s="19">
        <f t="shared" si="0"/>
        <v>0</v>
      </c>
      <c r="H37" s="19">
        <f t="shared" si="1"/>
        <v>0</v>
      </c>
    </row>
    <row r="38" spans="1:39" s="37" customFormat="1" ht="15.75" thickBot="1" x14ac:dyDescent="0.3">
      <c r="A38" s="55"/>
      <c r="B38" s="56" t="s">
        <v>40</v>
      </c>
      <c r="C38" s="57"/>
      <c r="D38" s="57"/>
      <c r="E38" s="58"/>
      <c r="F38" s="59"/>
      <c r="G38" s="35">
        <f>SUM(G29:G37)</f>
        <v>0</v>
      </c>
      <c r="H38" s="35">
        <f>SUM(H29:H37)</f>
        <v>0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</row>
    <row r="39" spans="1:39" s="66" customFormat="1" ht="14.25" x14ac:dyDescent="0.2">
      <c r="A39" s="45"/>
      <c r="B39" s="60"/>
      <c r="C39" s="61"/>
      <c r="D39" s="61"/>
      <c r="E39" s="62"/>
      <c r="F39" s="63"/>
      <c r="G39" s="64"/>
      <c r="H39" s="64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1:39" x14ac:dyDescent="0.25">
      <c r="A40" s="7">
        <v>3</v>
      </c>
      <c r="B40" s="16" t="s">
        <v>61</v>
      </c>
      <c r="C40" s="54"/>
      <c r="D40" s="54"/>
      <c r="E40" s="26"/>
      <c r="F40" s="11"/>
      <c r="G40" s="11"/>
      <c r="H40" s="11"/>
    </row>
    <row r="41" spans="1:39" ht="57" x14ac:dyDescent="0.25">
      <c r="A41" s="15" t="s">
        <v>62</v>
      </c>
      <c r="B41" s="67" t="s">
        <v>63</v>
      </c>
      <c r="C41" s="46" t="s">
        <v>64</v>
      </c>
      <c r="D41" s="68">
        <v>5000</v>
      </c>
      <c r="E41" s="17"/>
      <c r="F41" s="18"/>
      <c r="G41" s="19">
        <f t="shared" si="0"/>
        <v>0</v>
      </c>
      <c r="H41" s="19">
        <f t="shared" si="1"/>
        <v>0</v>
      </c>
    </row>
    <row r="42" spans="1:39" ht="71.25" x14ac:dyDescent="0.25">
      <c r="A42" s="15" t="s">
        <v>65</v>
      </c>
      <c r="B42" s="67" t="s">
        <v>66</v>
      </c>
      <c r="C42" s="46" t="s">
        <v>64</v>
      </c>
      <c r="D42" s="68">
        <v>10000</v>
      </c>
      <c r="E42" s="17"/>
      <c r="F42" s="18"/>
      <c r="G42" s="19">
        <f t="shared" si="0"/>
        <v>0</v>
      </c>
      <c r="H42" s="19">
        <f t="shared" si="1"/>
        <v>0</v>
      </c>
    </row>
    <row r="43" spans="1:39" ht="71.25" x14ac:dyDescent="0.25">
      <c r="A43" s="15" t="s">
        <v>67</v>
      </c>
      <c r="B43" s="67" t="s">
        <v>68</v>
      </c>
      <c r="C43" s="46" t="s">
        <v>24</v>
      </c>
      <c r="D43" s="68">
        <v>10000</v>
      </c>
      <c r="E43" s="17"/>
      <c r="F43" s="18"/>
      <c r="G43" s="19">
        <f t="shared" si="0"/>
        <v>0</v>
      </c>
      <c r="H43" s="19">
        <f t="shared" si="1"/>
        <v>0</v>
      </c>
    </row>
    <row r="44" spans="1:39" s="37" customFormat="1" ht="15.75" thickBot="1" x14ac:dyDescent="0.3">
      <c r="A44" s="69"/>
      <c r="B44" s="56" t="s">
        <v>61</v>
      </c>
      <c r="C44" s="70"/>
      <c r="D44" s="71"/>
      <c r="E44" s="58"/>
      <c r="F44" s="59"/>
      <c r="G44" s="35">
        <f>SUM(G41:G43)</f>
        <v>0</v>
      </c>
      <c r="H44" s="35">
        <f>SUM(H41:H43)</f>
        <v>0</v>
      </c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x14ac:dyDescent="0.25">
      <c r="A45" s="13"/>
      <c r="B45" s="72"/>
      <c r="C45" s="46"/>
      <c r="D45" s="46"/>
      <c r="E45" s="26"/>
      <c r="F45" s="11"/>
      <c r="G45" s="11"/>
      <c r="H45" s="11"/>
    </row>
    <row r="46" spans="1:39" x14ac:dyDescent="0.25">
      <c r="A46" s="7">
        <v>4</v>
      </c>
      <c r="B46" s="16" t="s">
        <v>69</v>
      </c>
      <c r="C46" s="54"/>
      <c r="D46" s="54"/>
      <c r="E46" s="26"/>
      <c r="F46" s="11"/>
      <c r="G46" s="11"/>
      <c r="H46" s="11"/>
    </row>
    <row r="47" spans="1:39" ht="59.25" x14ac:dyDescent="0.25">
      <c r="A47" s="15" t="s">
        <v>70</v>
      </c>
      <c r="B47" s="73" t="s">
        <v>71</v>
      </c>
      <c r="C47" s="46" t="s">
        <v>24</v>
      </c>
      <c r="D47" s="68">
        <v>5000</v>
      </c>
      <c r="E47" s="17"/>
      <c r="F47" s="18">
        <v>20</v>
      </c>
      <c r="G47" s="19">
        <f t="shared" si="0"/>
        <v>0</v>
      </c>
      <c r="H47" s="19">
        <f t="shared" si="1"/>
        <v>0</v>
      </c>
    </row>
    <row r="48" spans="1:39" ht="72" x14ac:dyDescent="0.25">
      <c r="A48" s="123" t="s">
        <v>72</v>
      </c>
      <c r="B48" s="74" t="s">
        <v>73</v>
      </c>
      <c r="C48" s="46"/>
      <c r="D48" s="46"/>
      <c r="E48" s="26"/>
      <c r="F48" s="11"/>
      <c r="G48" s="11"/>
      <c r="H48" s="11"/>
    </row>
    <row r="49" spans="1:39" ht="15.75" x14ac:dyDescent="0.25">
      <c r="A49" s="123"/>
      <c r="B49" s="75" t="s">
        <v>74</v>
      </c>
      <c r="C49" s="76" t="s">
        <v>24</v>
      </c>
      <c r="D49" s="76">
        <v>10</v>
      </c>
      <c r="E49" s="17"/>
      <c r="F49" s="18"/>
      <c r="G49" s="19">
        <f t="shared" si="0"/>
        <v>0</v>
      </c>
      <c r="H49" s="19">
        <f t="shared" si="1"/>
        <v>0</v>
      </c>
    </row>
    <row r="50" spans="1:39" ht="15.75" x14ac:dyDescent="0.25">
      <c r="A50" s="123"/>
      <c r="B50" s="75" t="s">
        <v>75</v>
      </c>
      <c r="C50" s="76" t="s">
        <v>24</v>
      </c>
      <c r="D50" s="76">
        <v>10</v>
      </c>
      <c r="E50" s="17"/>
      <c r="F50" s="18"/>
      <c r="G50" s="19">
        <f t="shared" si="0"/>
        <v>0</v>
      </c>
      <c r="H50" s="19">
        <f t="shared" si="1"/>
        <v>0</v>
      </c>
    </row>
    <row r="51" spans="1:39" ht="15.75" x14ac:dyDescent="0.25">
      <c r="A51" s="123"/>
      <c r="B51" s="75" t="s">
        <v>76</v>
      </c>
      <c r="C51" s="76" t="s">
        <v>24</v>
      </c>
      <c r="D51" s="76">
        <v>10</v>
      </c>
      <c r="E51" s="17"/>
      <c r="F51" s="18"/>
      <c r="G51" s="19">
        <f t="shared" si="0"/>
        <v>0</v>
      </c>
      <c r="H51" s="19">
        <f t="shared" si="1"/>
        <v>0</v>
      </c>
    </row>
    <row r="52" spans="1:39" ht="15.75" x14ac:dyDescent="0.25">
      <c r="A52" s="123"/>
      <c r="B52" s="75" t="s">
        <v>77</v>
      </c>
      <c r="C52" s="76" t="s">
        <v>24</v>
      </c>
      <c r="D52" s="76">
        <v>10</v>
      </c>
      <c r="E52" s="17"/>
      <c r="F52" s="18"/>
      <c r="G52" s="19">
        <f t="shared" si="0"/>
        <v>0</v>
      </c>
      <c r="H52" s="19">
        <f t="shared" si="1"/>
        <v>0</v>
      </c>
    </row>
    <row r="53" spans="1:39" ht="15.75" x14ac:dyDescent="0.25">
      <c r="A53" s="123"/>
      <c r="B53" s="75" t="s">
        <v>78</v>
      </c>
      <c r="C53" s="46" t="s">
        <v>24</v>
      </c>
      <c r="D53" s="46">
        <v>5</v>
      </c>
      <c r="E53" s="17"/>
      <c r="F53" s="18"/>
      <c r="G53" s="19">
        <f t="shared" si="0"/>
        <v>0</v>
      </c>
      <c r="H53" s="19">
        <f t="shared" si="1"/>
        <v>0</v>
      </c>
    </row>
    <row r="54" spans="1:39" ht="57" x14ac:dyDescent="0.25">
      <c r="A54" s="15" t="s">
        <v>79</v>
      </c>
      <c r="B54" s="16" t="s">
        <v>80</v>
      </c>
      <c r="C54" s="46" t="s">
        <v>24</v>
      </c>
      <c r="D54" s="46">
        <v>30</v>
      </c>
      <c r="E54" s="17"/>
      <c r="F54" s="18"/>
      <c r="G54" s="19">
        <f t="shared" si="0"/>
        <v>0</v>
      </c>
      <c r="H54" s="19">
        <f t="shared" si="1"/>
        <v>0</v>
      </c>
    </row>
    <row r="55" spans="1:39" ht="28.5" x14ac:dyDescent="0.25">
      <c r="A55" s="15" t="s">
        <v>81</v>
      </c>
      <c r="B55" s="77" t="s">
        <v>82</v>
      </c>
      <c r="C55" s="78" t="s">
        <v>13</v>
      </c>
      <c r="D55" s="78">
        <v>20</v>
      </c>
      <c r="E55" s="79"/>
      <c r="F55" s="18"/>
      <c r="G55" s="19">
        <f>+(E55*D55)</f>
        <v>0</v>
      </c>
      <c r="H55" s="19">
        <f>+G55+(F55*G55/100)</f>
        <v>0</v>
      </c>
    </row>
    <row r="56" spans="1:39" s="37" customFormat="1" ht="15.75" thickBot="1" x14ac:dyDescent="0.3">
      <c r="A56" s="69"/>
      <c r="B56" s="56" t="s">
        <v>69</v>
      </c>
      <c r="C56" s="70"/>
      <c r="D56" s="70"/>
      <c r="E56" s="58"/>
      <c r="F56" s="59"/>
      <c r="G56" s="35">
        <f>SUM(G47:G55)</f>
        <v>0</v>
      </c>
      <c r="H56" s="35">
        <f>SUM(H47:H55)</f>
        <v>0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</row>
    <row r="57" spans="1:39" x14ac:dyDescent="0.25">
      <c r="A57" s="13"/>
      <c r="B57" s="45"/>
      <c r="C57" s="46"/>
      <c r="D57" s="46"/>
      <c r="E57" s="26"/>
      <c r="F57" s="11"/>
      <c r="G57" s="11"/>
      <c r="H57" s="11"/>
    </row>
    <row r="58" spans="1:39" x14ac:dyDescent="0.25">
      <c r="A58" s="7">
        <v>5</v>
      </c>
      <c r="B58" s="16" t="s">
        <v>85</v>
      </c>
      <c r="C58" s="54"/>
      <c r="D58" s="54"/>
      <c r="E58" s="26"/>
      <c r="F58" s="11"/>
      <c r="G58" s="11"/>
      <c r="H58" s="11"/>
    </row>
    <row r="59" spans="1:39" ht="42.75" x14ac:dyDescent="0.25">
      <c r="A59" s="15" t="s">
        <v>83</v>
      </c>
      <c r="B59" s="16" t="s">
        <v>87</v>
      </c>
      <c r="C59" s="46" t="s">
        <v>19</v>
      </c>
      <c r="D59" s="46">
        <v>100</v>
      </c>
      <c r="E59" s="17"/>
      <c r="F59" s="18"/>
      <c r="G59" s="19">
        <f t="shared" si="0"/>
        <v>0</v>
      </c>
      <c r="H59" s="19">
        <f t="shared" si="1"/>
        <v>0</v>
      </c>
    </row>
    <row r="60" spans="1:39" ht="42.75" x14ac:dyDescent="0.25">
      <c r="A60" s="15" t="s">
        <v>84</v>
      </c>
      <c r="B60" s="16" t="s">
        <v>89</v>
      </c>
      <c r="C60" s="46" t="s">
        <v>90</v>
      </c>
      <c r="D60" s="46">
        <v>5</v>
      </c>
      <c r="E60" s="17"/>
      <c r="F60" s="18"/>
      <c r="G60" s="19">
        <f t="shared" si="0"/>
        <v>0</v>
      </c>
      <c r="H60" s="19">
        <f t="shared" si="1"/>
        <v>0</v>
      </c>
    </row>
    <row r="61" spans="1:39" ht="57" x14ac:dyDescent="0.25">
      <c r="A61" s="15" t="s">
        <v>132</v>
      </c>
      <c r="B61" s="16" t="s">
        <v>92</v>
      </c>
      <c r="C61" s="46" t="s">
        <v>90</v>
      </c>
      <c r="D61" s="46">
        <v>5</v>
      </c>
      <c r="E61" s="17"/>
      <c r="F61" s="18"/>
      <c r="G61" s="19">
        <f t="shared" si="0"/>
        <v>0</v>
      </c>
      <c r="H61" s="19">
        <f t="shared" si="1"/>
        <v>0</v>
      </c>
    </row>
    <row r="62" spans="1:39" ht="42.75" x14ac:dyDescent="0.25">
      <c r="A62" s="15" t="s">
        <v>133</v>
      </c>
      <c r="B62" s="16" t="s">
        <v>94</v>
      </c>
      <c r="C62" s="46" t="s">
        <v>90</v>
      </c>
      <c r="D62" s="46">
        <v>5</v>
      </c>
      <c r="E62" s="17"/>
      <c r="F62" s="18"/>
      <c r="G62" s="19">
        <f t="shared" si="0"/>
        <v>0</v>
      </c>
      <c r="H62" s="19">
        <f t="shared" si="1"/>
        <v>0</v>
      </c>
    </row>
    <row r="63" spans="1:39" ht="42.75" x14ac:dyDescent="0.25">
      <c r="A63" s="15" t="s">
        <v>134</v>
      </c>
      <c r="B63" s="16" t="s">
        <v>96</v>
      </c>
      <c r="C63" s="46" t="s">
        <v>90</v>
      </c>
      <c r="D63" s="46">
        <v>5</v>
      </c>
      <c r="E63" s="17"/>
      <c r="F63" s="18"/>
      <c r="G63" s="19">
        <f t="shared" si="0"/>
        <v>0</v>
      </c>
      <c r="H63" s="19">
        <f t="shared" si="1"/>
        <v>0</v>
      </c>
    </row>
    <row r="64" spans="1:39" ht="42.75" x14ac:dyDescent="0.25">
      <c r="A64" s="15" t="s">
        <v>135</v>
      </c>
      <c r="B64" s="16" t="s">
        <v>98</v>
      </c>
      <c r="C64" s="46" t="s">
        <v>90</v>
      </c>
      <c r="D64" s="46">
        <v>10</v>
      </c>
      <c r="E64" s="17"/>
      <c r="F64" s="18"/>
      <c r="G64" s="19">
        <f t="shared" si="0"/>
        <v>0</v>
      </c>
      <c r="H64" s="19">
        <f t="shared" si="1"/>
        <v>0</v>
      </c>
    </row>
    <row r="65" spans="1:8" ht="71.25" x14ac:dyDescent="0.25">
      <c r="A65" s="15" t="s">
        <v>136</v>
      </c>
      <c r="B65" s="16" t="s">
        <v>100</v>
      </c>
      <c r="C65" s="46" t="s">
        <v>90</v>
      </c>
      <c r="D65" s="46">
        <v>5</v>
      </c>
      <c r="E65" s="17"/>
      <c r="F65" s="18"/>
      <c r="G65" s="19">
        <f t="shared" si="0"/>
        <v>0</v>
      </c>
      <c r="H65" s="19">
        <f t="shared" si="1"/>
        <v>0</v>
      </c>
    </row>
    <row r="66" spans="1:8" x14ac:dyDescent="0.25">
      <c r="A66" s="73"/>
      <c r="B66" s="16" t="s">
        <v>101</v>
      </c>
      <c r="C66" s="46"/>
      <c r="D66" s="46"/>
      <c r="E66" s="26"/>
      <c r="F66" s="11"/>
      <c r="G66" s="11"/>
      <c r="H66" s="11"/>
    </row>
    <row r="67" spans="1:8" ht="43.5" x14ac:dyDescent="0.25">
      <c r="A67" s="20" t="s">
        <v>137</v>
      </c>
      <c r="B67" s="83" t="s">
        <v>103</v>
      </c>
      <c r="C67" s="46" t="s">
        <v>24</v>
      </c>
      <c r="D67" s="46">
        <v>50</v>
      </c>
      <c r="E67" s="17"/>
      <c r="F67" s="18"/>
      <c r="G67" s="19">
        <f t="shared" ref="G67:G68" si="2">+(E67*D67)</f>
        <v>0</v>
      </c>
      <c r="H67" s="19">
        <f t="shared" ref="H67:H68" si="3">+G67+(F67*G67/100)</f>
        <v>0</v>
      </c>
    </row>
    <row r="68" spans="1:8" ht="42.75" x14ac:dyDescent="0.25">
      <c r="A68" s="20" t="s">
        <v>138</v>
      </c>
      <c r="B68" s="16" t="s">
        <v>105</v>
      </c>
      <c r="C68" s="46" t="s">
        <v>24</v>
      </c>
      <c r="D68" s="46">
        <v>10</v>
      </c>
      <c r="E68" s="17"/>
      <c r="F68" s="18"/>
      <c r="G68" s="19">
        <f t="shared" si="2"/>
        <v>0</v>
      </c>
      <c r="H68" s="19">
        <f t="shared" si="3"/>
        <v>0</v>
      </c>
    </row>
    <row r="69" spans="1:8" ht="15.75" thickBot="1" x14ac:dyDescent="0.3">
      <c r="A69" s="55"/>
      <c r="B69" s="56" t="s">
        <v>85</v>
      </c>
      <c r="C69" s="57"/>
      <c r="D69" s="57"/>
      <c r="E69" s="58"/>
      <c r="F69" s="59"/>
      <c r="G69" s="35">
        <f>SUM(G59:G68)</f>
        <v>0</v>
      </c>
      <c r="H69" s="35">
        <f>SUM(H59:H68)</f>
        <v>0</v>
      </c>
    </row>
    <row r="70" spans="1:8" x14ac:dyDescent="0.25">
      <c r="A70" s="84"/>
      <c r="B70" s="85"/>
      <c r="C70" s="86"/>
      <c r="D70" s="86"/>
      <c r="E70" s="87"/>
      <c r="F70" s="88"/>
      <c r="G70" s="89"/>
      <c r="H70" s="89"/>
    </row>
    <row r="71" spans="1:8" x14ac:dyDescent="0.25">
      <c r="A71" s="72" t="s">
        <v>106</v>
      </c>
      <c r="B71" s="80" t="s">
        <v>107</v>
      </c>
      <c r="C71" s="90"/>
      <c r="D71" s="90"/>
      <c r="E71" s="81"/>
      <c r="F71" s="82"/>
      <c r="G71" s="82"/>
      <c r="H71" s="82"/>
    </row>
    <row r="72" spans="1:8" x14ac:dyDescent="0.25">
      <c r="A72" s="73">
        <v>6</v>
      </c>
      <c r="B72" s="16" t="s">
        <v>107</v>
      </c>
      <c r="C72" s="54"/>
      <c r="D72" s="54"/>
      <c r="E72" s="26"/>
      <c r="F72" s="11"/>
      <c r="G72" s="11"/>
      <c r="H72" s="11"/>
    </row>
    <row r="73" spans="1:8" ht="42.75" x14ac:dyDescent="0.25">
      <c r="A73" s="20" t="s">
        <v>86</v>
      </c>
      <c r="B73" s="16" t="s">
        <v>108</v>
      </c>
      <c r="C73" s="46" t="s">
        <v>90</v>
      </c>
      <c r="D73" s="46">
        <v>1300</v>
      </c>
      <c r="E73" s="17"/>
      <c r="F73" s="18"/>
      <c r="G73" s="19">
        <f t="shared" ref="G73:G84" si="4">+(E73*D73)</f>
        <v>0</v>
      </c>
      <c r="H73" s="19">
        <f t="shared" ref="H73:H84" si="5">+G73+(F73*G73/100)</f>
        <v>0</v>
      </c>
    </row>
    <row r="74" spans="1:8" ht="42.75" x14ac:dyDescent="0.25">
      <c r="A74" s="20" t="s">
        <v>88</v>
      </c>
      <c r="B74" s="16" t="s">
        <v>109</v>
      </c>
      <c r="C74" s="46" t="s">
        <v>90</v>
      </c>
      <c r="D74" s="46">
        <v>250</v>
      </c>
      <c r="E74" s="17"/>
      <c r="F74" s="18"/>
      <c r="G74" s="19">
        <f t="shared" si="4"/>
        <v>0</v>
      </c>
      <c r="H74" s="19">
        <f t="shared" si="5"/>
        <v>0</v>
      </c>
    </row>
    <row r="75" spans="1:8" ht="42.75" x14ac:dyDescent="0.25">
      <c r="A75" s="20" t="s">
        <v>91</v>
      </c>
      <c r="B75" s="16" t="s">
        <v>110</v>
      </c>
      <c r="C75" s="46" t="s">
        <v>90</v>
      </c>
      <c r="D75" s="46">
        <v>1300</v>
      </c>
      <c r="E75" s="17"/>
      <c r="F75" s="18"/>
      <c r="G75" s="19">
        <f t="shared" si="4"/>
        <v>0</v>
      </c>
      <c r="H75" s="19">
        <f t="shared" si="5"/>
        <v>0</v>
      </c>
    </row>
    <row r="76" spans="1:8" x14ac:dyDescent="0.25">
      <c r="A76" s="20"/>
      <c r="B76" s="91"/>
      <c r="C76" s="46"/>
      <c r="D76" s="92" t="s">
        <v>111</v>
      </c>
      <c r="E76" s="26"/>
      <c r="F76" s="11"/>
      <c r="G76" s="11"/>
      <c r="H76" s="11"/>
    </row>
    <row r="77" spans="1:8" ht="71.25" x14ac:dyDescent="0.25">
      <c r="A77" s="20" t="s">
        <v>93</v>
      </c>
      <c r="B77" s="16" t="s">
        <v>112</v>
      </c>
      <c r="C77" s="46" t="s">
        <v>24</v>
      </c>
      <c r="D77" s="68">
        <v>50000</v>
      </c>
      <c r="E77" s="17"/>
      <c r="F77" s="18">
        <v>8.5</v>
      </c>
      <c r="G77" s="19">
        <f t="shared" si="4"/>
        <v>0</v>
      </c>
      <c r="H77" s="19">
        <f t="shared" si="5"/>
        <v>0</v>
      </c>
    </row>
    <row r="78" spans="1:8" ht="42.75" x14ac:dyDescent="0.25">
      <c r="A78" s="20" t="s">
        <v>95</v>
      </c>
      <c r="B78" s="16" t="s">
        <v>113</v>
      </c>
      <c r="C78" s="46" t="s">
        <v>24</v>
      </c>
      <c r="D78" s="68">
        <v>50000</v>
      </c>
      <c r="E78" s="17"/>
      <c r="F78" s="18">
        <v>8.5</v>
      </c>
      <c r="G78" s="19">
        <f t="shared" si="4"/>
        <v>0</v>
      </c>
      <c r="H78" s="19">
        <f t="shared" si="5"/>
        <v>0</v>
      </c>
    </row>
    <row r="79" spans="1:8" ht="71.25" x14ac:dyDescent="0.25">
      <c r="A79" s="20" t="s">
        <v>97</v>
      </c>
      <c r="B79" s="16" t="s">
        <v>114</v>
      </c>
      <c r="C79" s="46" t="s">
        <v>24</v>
      </c>
      <c r="D79" s="68">
        <v>50000</v>
      </c>
      <c r="E79" s="17"/>
      <c r="F79" s="18">
        <v>8.5</v>
      </c>
      <c r="G79" s="19">
        <f t="shared" si="4"/>
        <v>0</v>
      </c>
      <c r="H79" s="19">
        <f t="shared" si="5"/>
        <v>0</v>
      </c>
    </row>
    <row r="80" spans="1:8" ht="57" x14ac:dyDescent="0.25">
      <c r="A80" s="20" t="s">
        <v>99</v>
      </c>
      <c r="B80" s="16" t="s">
        <v>115</v>
      </c>
      <c r="C80" s="46" t="s">
        <v>24</v>
      </c>
      <c r="D80" s="68">
        <v>17000</v>
      </c>
      <c r="E80" s="17"/>
      <c r="F80" s="18"/>
      <c r="G80" s="19">
        <f t="shared" si="4"/>
        <v>0</v>
      </c>
      <c r="H80" s="19">
        <f t="shared" si="5"/>
        <v>0</v>
      </c>
    </row>
    <row r="81" spans="1:8" ht="28.5" x14ac:dyDescent="0.25">
      <c r="A81" s="20" t="s">
        <v>102</v>
      </c>
      <c r="B81" s="16" t="s">
        <v>116</v>
      </c>
      <c r="C81" s="46" t="s">
        <v>24</v>
      </c>
      <c r="D81" s="68">
        <v>17000</v>
      </c>
      <c r="E81" s="17"/>
      <c r="F81" s="18"/>
      <c r="G81" s="19">
        <f t="shared" si="4"/>
        <v>0</v>
      </c>
      <c r="H81" s="19">
        <f t="shared" si="5"/>
        <v>0</v>
      </c>
    </row>
    <row r="82" spans="1:8" ht="57" x14ac:dyDescent="0.25">
      <c r="A82" s="20" t="s">
        <v>104</v>
      </c>
      <c r="B82" s="16" t="s">
        <v>117</v>
      </c>
      <c r="C82" s="54" t="s">
        <v>13</v>
      </c>
      <c r="D82" s="54">
        <v>5</v>
      </c>
      <c r="E82" s="17"/>
      <c r="F82" s="18"/>
      <c r="G82" s="19">
        <f t="shared" si="4"/>
        <v>0</v>
      </c>
      <c r="H82" s="19">
        <f t="shared" si="5"/>
        <v>0</v>
      </c>
    </row>
    <row r="83" spans="1:8" ht="28.5" x14ac:dyDescent="0.25">
      <c r="A83" s="20" t="s">
        <v>139</v>
      </c>
      <c r="B83" s="16" t="s">
        <v>118</v>
      </c>
      <c r="C83" s="54" t="s">
        <v>13</v>
      </c>
      <c r="D83" s="54">
        <v>5</v>
      </c>
      <c r="E83" s="17"/>
      <c r="F83" s="18"/>
      <c r="G83" s="19">
        <f t="shared" si="4"/>
        <v>0</v>
      </c>
      <c r="H83" s="19">
        <f t="shared" si="5"/>
        <v>0</v>
      </c>
    </row>
    <row r="84" spans="1:8" ht="28.5" x14ac:dyDescent="0.25">
      <c r="A84" s="20" t="s">
        <v>140</v>
      </c>
      <c r="B84" s="16" t="s">
        <v>119</v>
      </c>
      <c r="C84" s="54" t="s">
        <v>24</v>
      </c>
      <c r="D84" s="21">
        <v>10000</v>
      </c>
      <c r="E84" s="17"/>
      <c r="F84" s="18"/>
      <c r="G84" s="19">
        <f t="shared" si="4"/>
        <v>0</v>
      </c>
      <c r="H84" s="19">
        <f t="shared" si="5"/>
        <v>0</v>
      </c>
    </row>
    <row r="85" spans="1:8" ht="28.5" x14ac:dyDescent="0.25">
      <c r="A85" s="20" t="s">
        <v>141</v>
      </c>
      <c r="B85" s="16" t="s">
        <v>120</v>
      </c>
      <c r="C85" s="46" t="s">
        <v>13</v>
      </c>
      <c r="D85" s="46">
        <v>10</v>
      </c>
      <c r="E85" s="17"/>
      <c r="F85" s="18"/>
      <c r="G85" s="19">
        <f>+(E85*D85)</f>
        <v>0</v>
      </c>
      <c r="H85" s="19">
        <f>+G85+(F85*G85/100)</f>
        <v>0</v>
      </c>
    </row>
    <row r="86" spans="1:8" ht="28.5" x14ac:dyDescent="0.25">
      <c r="A86" s="20" t="s">
        <v>142</v>
      </c>
      <c r="B86" s="77" t="s">
        <v>121</v>
      </c>
      <c r="C86" s="78" t="s">
        <v>13</v>
      </c>
      <c r="D86" s="78">
        <v>10</v>
      </c>
      <c r="E86" s="79"/>
      <c r="F86" s="18"/>
      <c r="G86" s="19">
        <f>+(E86*D86)</f>
        <v>0</v>
      </c>
      <c r="H86" s="19">
        <f>+G86+(F86*G86/100)</f>
        <v>0</v>
      </c>
    </row>
    <row r="87" spans="1:8" ht="28.5" x14ac:dyDescent="0.25">
      <c r="A87" s="20" t="s">
        <v>143</v>
      </c>
      <c r="B87" s="77" t="s">
        <v>122</v>
      </c>
      <c r="C87" s="78" t="s">
        <v>13</v>
      </c>
      <c r="D87" s="78">
        <v>10</v>
      </c>
      <c r="E87" s="79"/>
      <c r="F87" s="18"/>
      <c r="G87" s="19">
        <f>+(E87*D87)</f>
        <v>0</v>
      </c>
      <c r="H87" s="19">
        <f>+G87+(F87*G87/100)</f>
        <v>0</v>
      </c>
    </row>
    <row r="88" spans="1:8" ht="15" customHeight="1" thickBot="1" x14ac:dyDescent="0.3">
      <c r="A88" s="93"/>
      <c r="B88" s="16" t="s">
        <v>107</v>
      </c>
      <c r="C88" s="94"/>
      <c r="D88" s="94"/>
      <c r="E88" s="95"/>
      <c r="F88" s="96"/>
      <c r="G88" s="97">
        <f>SUM(G73:G87)</f>
        <v>0</v>
      </c>
      <c r="H88" s="97">
        <f>SUM(H73:H87)</f>
        <v>0</v>
      </c>
    </row>
    <row r="89" spans="1:8" ht="15" customHeight="1" x14ac:dyDescent="0.25">
      <c r="A89" s="93"/>
      <c r="C89" s="99"/>
      <c r="D89" s="99"/>
      <c r="E89" s="99"/>
      <c r="F89" s="100"/>
      <c r="G89" s="101"/>
      <c r="H89" s="101"/>
    </row>
    <row r="90" spans="1:8" ht="63" customHeight="1" x14ac:dyDescent="0.25">
      <c r="A90" s="93"/>
      <c r="B90" s="102" t="s">
        <v>123</v>
      </c>
      <c r="C90" s="99"/>
      <c r="D90" s="99"/>
      <c r="E90" s="103"/>
      <c r="F90" s="6" t="s">
        <v>5</v>
      </c>
      <c r="G90" s="5" t="s">
        <v>124</v>
      </c>
      <c r="H90" s="5" t="s">
        <v>125</v>
      </c>
    </row>
    <row r="91" spans="1:8" ht="15" customHeight="1" x14ac:dyDescent="0.25">
      <c r="A91" s="93"/>
      <c r="B91" s="117" t="str">
        <f>+B26</f>
        <v>ASFALTNE POVRŠINE</v>
      </c>
      <c r="C91" s="118"/>
      <c r="D91" s="119"/>
      <c r="E91" s="104"/>
      <c r="F91" s="63"/>
      <c r="G91" s="105">
        <f>+G26</f>
        <v>0</v>
      </c>
      <c r="H91" s="105">
        <f>+H26</f>
        <v>0</v>
      </c>
    </row>
    <row r="92" spans="1:8" ht="15" customHeight="1" x14ac:dyDescent="0.25">
      <c r="A92" s="93"/>
      <c r="B92" s="117" t="str">
        <f>+B38</f>
        <v>MAKADAMSKE POVRŠINE</v>
      </c>
      <c r="C92" s="118"/>
      <c r="D92" s="119"/>
      <c r="E92" s="104"/>
      <c r="F92" s="63"/>
      <c r="G92" s="105">
        <f>+G38</f>
        <v>0</v>
      </c>
      <c r="H92" s="105">
        <f>+H38</f>
        <v>0</v>
      </c>
    </row>
    <row r="93" spans="1:8" ht="15" customHeight="1" x14ac:dyDescent="0.25">
      <c r="A93" s="93"/>
      <c r="B93" s="117" t="str">
        <f>+B44</f>
        <v>VZDRŽEVANJE BANKIN</v>
      </c>
      <c r="C93" s="118"/>
      <c r="D93" s="119"/>
      <c r="E93" s="104"/>
      <c r="F93" s="63"/>
      <c r="G93" s="105">
        <f>+G44</f>
        <v>0</v>
      </c>
      <c r="H93" s="105">
        <f>+H44</f>
        <v>0</v>
      </c>
    </row>
    <row r="94" spans="1:8" ht="15" customHeight="1" x14ac:dyDescent="0.25">
      <c r="A94" s="93"/>
      <c r="B94" s="117" t="str">
        <f>+B56</f>
        <v>NAPRAVE ZA ODVODNJAVANJE</v>
      </c>
      <c r="C94" s="118"/>
      <c r="D94" s="119"/>
      <c r="E94" s="104"/>
      <c r="F94" s="63"/>
      <c r="G94" s="105">
        <f>+G56</f>
        <v>0</v>
      </c>
      <c r="H94" s="105">
        <f>+H56</f>
        <v>0</v>
      </c>
    </row>
    <row r="95" spans="1:8" ht="15" customHeight="1" x14ac:dyDescent="0.25">
      <c r="A95" s="93"/>
      <c r="B95" s="117" t="str">
        <f>+B69</f>
        <v>PROMETNA SIGNALIZACIJA</v>
      </c>
      <c r="C95" s="118"/>
      <c r="D95" s="119"/>
      <c r="E95" s="104"/>
      <c r="F95" s="63"/>
      <c r="G95" s="105">
        <f>+G69</f>
        <v>0</v>
      </c>
      <c r="H95" s="105">
        <f>+H69</f>
        <v>0</v>
      </c>
    </row>
    <row r="96" spans="1:8" ht="15" customHeight="1" x14ac:dyDescent="0.25">
      <c r="A96" s="93"/>
      <c r="B96" s="117" t="str">
        <f>+B88</f>
        <v xml:space="preserve">ZIMSKO VZDRŽEVANJE </v>
      </c>
      <c r="C96" s="118"/>
      <c r="D96" s="119"/>
      <c r="E96" s="104"/>
      <c r="F96" s="106"/>
      <c r="G96" s="105">
        <f>+G88</f>
        <v>0</v>
      </c>
      <c r="H96" s="105">
        <f>+H88</f>
        <v>0</v>
      </c>
    </row>
    <row r="97" spans="1:8" ht="15" customHeight="1" x14ac:dyDescent="0.25">
      <c r="A97" s="93"/>
      <c r="C97" s="99"/>
      <c r="D97" s="99"/>
      <c r="E97" s="107"/>
      <c r="F97" s="108"/>
      <c r="G97" s="101" t="s">
        <v>126</v>
      </c>
      <c r="H97" s="101" t="s">
        <v>127</v>
      </c>
    </row>
    <row r="98" spans="1:8" ht="15" customHeight="1" x14ac:dyDescent="0.25">
      <c r="A98" s="93"/>
      <c r="B98" s="120" t="s">
        <v>128</v>
      </c>
      <c r="C98" s="120"/>
      <c r="D98" s="120"/>
      <c r="E98" s="104"/>
      <c r="F98" s="63"/>
      <c r="G98" s="109">
        <f>SUM(G91:G96)</f>
        <v>0</v>
      </c>
      <c r="H98" s="109">
        <f>SUM(H91:H96)</f>
        <v>0</v>
      </c>
    </row>
    <row r="99" spans="1:8" ht="15" customHeight="1" x14ac:dyDescent="0.25">
      <c r="A99" s="93"/>
      <c r="C99" s="99"/>
      <c r="D99" s="99"/>
      <c r="E99" s="99"/>
      <c r="F99" s="100"/>
      <c r="G99" s="101"/>
      <c r="H99" s="101"/>
    </row>
    <row r="100" spans="1:8" x14ac:dyDescent="0.25">
      <c r="B100" s="110" t="s">
        <v>129</v>
      </c>
    </row>
    <row r="101" spans="1:8" ht="43.5" x14ac:dyDescent="0.25">
      <c r="B101" s="102" t="s">
        <v>144</v>
      </c>
    </row>
    <row r="102" spans="1:8" x14ac:dyDescent="0.25">
      <c r="B102" s="102"/>
    </row>
    <row r="103" spans="1:8" ht="29.25" x14ac:dyDescent="0.25">
      <c r="B103" s="114" t="s">
        <v>130</v>
      </c>
    </row>
    <row r="104" spans="1:8" x14ac:dyDescent="0.25">
      <c r="B104" s="102"/>
    </row>
    <row r="105" spans="1:8" ht="29.25" x14ac:dyDescent="0.25">
      <c r="B105" s="102" t="s">
        <v>131</v>
      </c>
    </row>
    <row r="106" spans="1:8" x14ac:dyDescent="0.25">
      <c r="B106" s="102"/>
    </row>
    <row r="107" spans="1:8" x14ac:dyDescent="0.25">
      <c r="B107" s="102"/>
    </row>
    <row r="108" spans="1:8" x14ac:dyDescent="0.25">
      <c r="B108" s="102"/>
    </row>
    <row r="109" spans="1:8" x14ac:dyDescent="0.25">
      <c r="B109" s="102"/>
    </row>
  </sheetData>
  <protectedRanges>
    <protectedRange sqref="E58:E70 E1:E57 E89:E65530" name="Obseg1"/>
    <protectedRange sqref="E71:E88" name="Obseg1_2"/>
  </protectedRanges>
  <mergeCells count="10">
    <mergeCell ref="B93:D93"/>
    <mergeCell ref="A1:G1"/>
    <mergeCell ref="A13:A18"/>
    <mergeCell ref="A48:A53"/>
    <mergeCell ref="B91:D91"/>
    <mergeCell ref="B92:D92"/>
    <mergeCell ref="B94:D94"/>
    <mergeCell ref="B95:D95"/>
    <mergeCell ref="B96:D96"/>
    <mergeCell ref="B98:D9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Anita</cp:lastModifiedBy>
  <dcterms:created xsi:type="dcterms:W3CDTF">2017-07-12T10:28:10Z</dcterms:created>
  <dcterms:modified xsi:type="dcterms:W3CDTF">2020-04-10T08:03:49Z</dcterms:modified>
</cp:coreProperties>
</file>