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Mobil\Desktop\petra svana\"/>
    </mc:Choice>
  </mc:AlternateContent>
  <bookViews>
    <workbookView xWindow="0" yWindow="0" windowWidth="24000" windowHeight="93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7" i="1" l="1"/>
  <c r="D20" i="1"/>
  <c r="D11" i="1" l="1"/>
  <c r="D29" i="1" l="1"/>
  <c r="D39" i="1" l="1"/>
  <c r="D14" i="1" l="1"/>
  <c r="G47" i="1" l="1"/>
  <c r="G49" i="1" s="1"/>
  <c r="G50" i="1" s="1"/>
  <c r="G51" i="1" s="1"/>
</calcChain>
</file>

<file path=xl/sharedStrings.xml><?xml version="1.0" encoding="utf-8"?>
<sst xmlns="http://schemas.openxmlformats.org/spreadsheetml/2006/main" count="52" uniqueCount="44">
  <si>
    <t xml:space="preserve">                                                          POPISI DEL</t>
  </si>
  <si>
    <t>cena/enoto</t>
  </si>
  <si>
    <t>vrednost eur</t>
  </si>
  <si>
    <t>dolžina</t>
  </si>
  <si>
    <t>1.</t>
  </si>
  <si>
    <t>Zakoličba osi trase v gričevnatem terenu.</t>
  </si>
  <si>
    <t>m'</t>
  </si>
  <si>
    <t>2.</t>
  </si>
  <si>
    <t>Izkop materiala III.-IV. ktg., vključno z izkopom za propuste in ostale elemente odvodnjavanja. 
    Večji del materiala (90%) se deponira neposredno ob trasi, ostalih 10% se razvozi neposredno ob trasi.</t>
  </si>
  <si>
    <t>m3</t>
  </si>
  <si>
    <t>kom</t>
  </si>
  <si>
    <t>m2</t>
  </si>
  <si>
    <t>6.</t>
  </si>
  <si>
    <t>Kompletna izvedba  za razširitve in zasip vrzeli z izkopom in nasipom tampona iz gramoznega drobljenca (100 %) do predpisane    zbitosti, vključno s fino izravnavo - obračun v zbitem stanju</t>
  </si>
  <si>
    <t>7.</t>
  </si>
  <si>
    <t>10.</t>
  </si>
  <si>
    <t>Dobava in vgradnja zgornjega sloja vozne površine AC16 surf B50/70 A3, debeline 6cm.</t>
  </si>
  <si>
    <t>11.</t>
  </si>
  <si>
    <t>12.</t>
  </si>
  <si>
    <t>Izdelava bankin</t>
  </si>
  <si>
    <t>13.</t>
  </si>
  <si>
    <t>Čiščenje in izdelava jarka</t>
  </si>
  <si>
    <t>m</t>
  </si>
  <si>
    <t>14.</t>
  </si>
  <si>
    <t>15.</t>
  </si>
  <si>
    <t>Čiščenje gradbenih površin po končani gradnji z odstranitvijo preostalega materiala.</t>
  </si>
  <si>
    <t>16.</t>
  </si>
  <si>
    <t>Dobava in namestitev prometnih znakov z dopolnilnimi tablami</t>
  </si>
  <si>
    <t>SKUPAJ</t>
  </si>
  <si>
    <t>POPUST</t>
  </si>
  <si>
    <t>%</t>
  </si>
  <si>
    <t>SKUPAJ S POPUSTOM</t>
  </si>
  <si>
    <t>DDV</t>
  </si>
  <si>
    <t>SKUPAJ Z DDV</t>
  </si>
  <si>
    <t>m + 2 x 0,5 m   mulda/bankina</t>
  </si>
  <si>
    <t>širina</t>
  </si>
  <si>
    <t>BC DN600</t>
  </si>
  <si>
    <t>BC DN400</t>
  </si>
  <si>
    <t>za modernizacijo ceste JP 704-521 Kreberk - Kolman</t>
  </si>
  <si>
    <t>17.</t>
  </si>
  <si>
    <t>Izdelava priključkov širine 4m, globine 3m- komplet (izkop, nasip, asfaltiranje)</t>
  </si>
  <si>
    <t>Izdelava asfaltne mulde z AC16 surf B50/70 A3 v debelini 6 cm.</t>
  </si>
  <si>
    <t>Kompletna izvedba nosilnega tamponskega sloja iz drobljenjca (100%) TD 0/32 Ev2 ≥80 MPa, vključno s fino izravnavo - obračun v zbitem stanju</t>
  </si>
  <si>
    <t>Izdelava prepustov oz. podaljšanje, vključno z vtočnimi in iztočnimi glavami. Vključit izpust mulde v prepust. Cevi so obbetonirane.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</si>
</sst>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 CE"/>
    </font>
    <font>
      <b/>
      <sz val="12"/>
      <color rgb="FF000000"/>
      <name val="Arial CE"/>
    </font>
    <font>
      <sz val="12"/>
      <color rgb="FF000000"/>
      <name val="Arial CE"/>
    </font>
    <font>
      <b/>
      <sz val="10"/>
      <color rgb="FF000000"/>
      <name val="Arial CE"/>
    </font>
    <font>
      <b/>
      <sz val="10"/>
      <color rgb="FF000000"/>
      <name val="Arial CE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3" fillId="0" borderId="0" xfId="0" applyFont="1" applyAlignment="1"/>
    <xf numFmtId="4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3" fontId="5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wrapText="1"/>
    </xf>
    <xf numFmtId="3" fontId="5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3" fontId="6" fillId="0" borderId="0" xfId="2" applyNumberFormat="1" applyFont="1" applyFill="1" applyAlignment="1"/>
    <xf numFmtId="3" fontId="5" fillId="0" borderId="0" xfId="0" applyNumberFormat="1" applyFont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0" fontId="5" fillId="0" borderId="6" xfId="0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3" fontId="5" fillId="0" borderId="8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/>
    <xf numFmtId="4" fontId="7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/>
    </xf>
    <xf numFmtId="4" fontId="0" fillId="0" borderId="0" xfId="0" applyNumberFormat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4" fontId="0" fillId="0" borderId="2" xfId="0" applyNumberFormat="1" applyBorder="1" applyAlignment="1" applyProtection="1">
      <alignment wrapText="1"/>
      <protection locked="0"/>
    </xf>
    <xf numFmtId="4" fontId="0" fillId="0" borderId="5" xfId="0" applyNumberFormat="1" applyBorder="1" applyAlignment="1" applyProtection="1">
      <alignment wrapText="1"/>
      <protection locked="0"/>
    </xf>
    <xf numFmtId="4" fontId="5" fillId="0" borderId="7" xfId="0" applyNumberFormat="1" applyFon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 applyProtection="1">
      <alignment wrapText="1"/>
      <protection locked="0"/>
    </xf>
  </cellXfs>
  <cellStyles count="3">
    <cellStyle name="Navadno" xfId="0" builtinId="0" customBuiltin="1"/>
    <cellStyle name="Normal 2" xfId="2"/>
    <cellStyle name="Odstotek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10" workbookViewId="0">
      <selection activeCell="D10" sqref="D10"/>
    </sheetView>
  </sheetViews>
  <sheetFormatPr defaultRowHeight="15" x14ac:dyDescent="0.25"/>
  <cols>
    <col min="1" max="1" width="4.28515625" customWidth="1"/>
    <col min="2" max="2" width="41.42578125" customWidth="1"/>
    <col min="3" max="4" width="9.140625" customWidth="1"/>
    <col min="5" max="5" width="9" customWidth="1"/>
    <col min="6" max="6" width="14.7109375" customWidth="1"/>
    <col min="7" max="7" width="23.5703125" customWidth="1"/>
    <col min="8" max="8" width="9.140625" customWidth="1"/>
  </cols>
  <sheetData>
    <row r="1" spans="1:7" ht="15.75" x14ac:dyDescent="0.25">
      <c r="A1" s="1"/>
      <c r="B1" s="2"/>
      <c r="C1" s="2"/>
      <c r="D1" s="3"/>
      <c r="E1" s="2"/>
      <c r="F1" s="4"/>
      <c r="G1" s="4"/>
    </row>
    <row r="2" spans="1:7" ht="31.5" x14ac:dyDescent="0.25">
      <c r="A2" s="5"/>
      <c r="B2" s="2" t="s">
        <v>0</v>
      </c>
      <c r="C2" s="6"/>
      <c r="D2" s="3"/>
      <c r="E2" s="6"/>
      <c r="F2" s="7"/>
      <c r="G2" s="7"/>
    </row>
    <row r="3" spans="1:7" ht="15.75" x14ac:dyDescent="0.25">
      <c r="A3" s="5"/>
      <c r="B3" s="8" t="s">
        <v>38</v>
      </c>
      <c r="C3" s="6"/>
      <c r="D3" s="3"/>
      <c r="E3" s="6"/>
      <c r="F3" s="9" t="s">
        <v>1</v>
      </c>
      <c r="G3" s="9" t="s">
        <v>2</v>
      </c>
    </row>
    <row r="4" spans="1:7" x14ac:dyDescent="0.25">
      <c r="A4" s="10"/>
      <c r="B4" s="11"/>
      <c r="C4" s="11"/>
      <c r="D4" s="12"/>
      <c r="E4" s="11"/>
      <c r="F4" s="13"/>
      <c r="G4" s="13"/>
    </row>
    <row r="5" spans="1:7" ht="15.75" x14ac:dyDescent="0.25">
      <c r="A5" s="10"/>
      <c r="B5" s="2" t="s">
        <v>3</v>
      </c>
      <c r="C5" s="3">
        <v>265</v>
      </c>
      <c r="D5" s="33" t="s">
        <v>35</v>
      </c>
      <c r="E5" s="30">
        <v>3</v>
      </c>
      <c r="F5" s="31" t="s">
        <v>34</v>
      </c>
      <c r="G5" s="32"/>
    </row>
    <row r="6" spans="1:7" ht="15.75" thickBot="1" x14ac:dyDescent="0.3">
      <c r="A6" s="14"/>
      <c r="B6" s="15"/>
      <c r="C6" s="15"/>
      <c r="D6" s="16"/>
      <c r="E6" s="15"/>
      <c r="F6" s="17"/>
      <c r="G6" s="17"/>
    </row>
    <row r="7" spans="1:7" x14ac:dyDescent="0.25">
      <c r="A7" s="18" t="s">
        <v>4</v>
      </c>
      <c r="B7" s="11" t="s">
        <v>5</v>
      </c>
      <c r="C7" s="11"/>
      <c r="D7" s="12"/>
      <c r="E7" s="11"/>
      <c r="F7" s="34"/>
      <c r="G7" s="34"/>
    </row>
    <row r="8" spans="1:7" x14ac:dyDescent="0.25">
      <c r="A8" s="19"/>
      <c r="B8" s="11"/>
      <c r="C8" s="11" t="s">
        <v>6</v>
      </c>
      <c r="D8" s="12">
        <v>285</v>
      </c>
      <c r="E8" s="11"/>
      <c r="F8" s="35"/>
      <c r="G8" s="35"/>
    </row>
    <row r="9" spans="1:7" ht="15.75" thickBot="1" x14ac:dyDescent="0.3">
      <c r="A9" s="14"/>
      <c r="B9" s="15"/>
      <c r="C9" s="15"/>
      <c r="D9" s="16"/>
      <c r="E9" s="15"/>
      <c r="F9" s="36"/>
      <c r="G9" s="36"/>
    </row>
    <row r="10" spans="1:7" ht="90" x14ac:dyDescent="0.25">
      <c r="A10" s="18" t="s">
        <v>7</v>
      </c>
      <c r="B10" s="11" t="s">
        <v>8</v>
      </c>
      <c r="C10" s="11"/>
      <c r="D10" s="12"/>
      <c r="E10" s="11"/>
      <c r="F10" s="34"/>
      <c r="G10" s="34"/>
    </row>
    <row r="11" spans="1:7" x14ac:dyDescent="0.25">
      <c r="A11" s="19"/>
      <c r="B11" s="11"/>
      <c r="C11" s="11" t="s">
        <v>9</v>
      </c>
      <c r="D11" s="20">
        <f>80*1.1*4*0.4</f>
        <v>140.80000000000001</v>
      </c>
      <c r="E11" s="11"/>
      <c r="F11" s="35"/>
      <c r="G11" s="35"/>
    </row>
    <row r="12" spans="1:7" ht="15.75" thickBot="1" x14ac:dyDescent="0.3">
      <c r="A12" s="14"/>
      <c r="B12" s="15"/>
      <c r="C12" s="15"/>
      <c r="D12" s="16"/>
      <c r="E12" s="15"/>
      <c r="F12" s="36"/>
      <c r="G12" s="36"/>
    </row>
    <row r="13" spans="1:7" ht="75" x14ac:dyDescent="0.25">
      <c r="A13" s="18" t="s">
        <v>12</v>
      </c>
      <c r="B13" s="11" t="s">
        <v>13</v>
      </c>
      <c r="C13" s="11"/>
      <c r="D13" s="11"/>
      <c r="E13" s="11"/>
      <c r="F13" s="34"/>
      <c r="G13" s="34"/>
    </row>
    <row r="14" spans="1:7" x14ac:dyDescent="0.25">
      <c r="A14" s="19"/>
      <c r="B14" s="11"/>
      <c r="C14" s="11" t="s">
        <v>9</v>
      </c>
      <c r="D14" s="12">
        <f>D8*1.1*0.5</f>
        <v>156.75</v>
      </c>
      <c r="E14" s="11"/>
      <c r="F14" s="35"/>
      <c r="G14" s="35"/>
    </row>
    <row r="15" spans="1:7" ht="15.75" thickBot="1" x14ac:dyDescent="0.3">
      <c r="A15" s="14"/>
      <c r="B15" s="15"/>
      <c r="C15" s="15"/>
      <c r="D15" s="16"/>
      <c r="E15" s="15"/>
      <c r="F15" s="36"/>
      <c r="G15" s="36"/>
    </row>
    <row r="16" spans="1:7" ht="60" x14ac:dyDescent="0.25">
      <c r="A16" s="18" t="s">
        <v>14</v>
      </c>
      <c r="B16" s="11" t="s">
        <v>42</v>
      </c>
      <c r="C16" s="11"/>
      <c r="D16" s="11"/>
      <c r="E16" s="11"/>
      <c r="F16" s="34"/>
      <c r="G16" s="34"/>
    </row>
    <row r="17" spans="1:7" x14ac:dyDescent="0.25">
      <c r="A17" s="19"/>
      <c r="B17" s="11"/>
      <c r="C17" s="11" t="s">
        <v>9</v>
      </c>
      <c r="D17" s="12">
        <f>C5*4*0.4+300*0.1</f>
        <v>454</v>
      </c>
      <c r="E17" s="11"/>
      <c r="F17" s="35"/>
      <c r="G17" s="35"/>
    </row>
    <row r="18" spans="1:7" ht="15.75" thickBot="1" x14ac:dyDescent="0.3">
      <c r="A18" s="14"/>
      <c r="B18" s="15"/>
      <c r="C18" s="15"/>
      <c r="D18" s="16"/>
      <c r="E18" s="15"/>
      <c r="F18" s="36"/>
      <c r="G18" s="36"/>
    </row>
    <row r="19" spans="1:7" ht="30" x14ac:dyDescent="0.25">
      <c r="A19" s="18" t="s">
        <v>15</v>
      </c>
      <c r="B19" s="11" t="s">
        <v>16</v>
      </c>
      <c r="C19" s="11"/>
      <c r="D19" s="12"/>
      <c r="E19" s="11"/>
      <c r="F19" s="34"/>
      <c r="G19" s="34"/>
    </row>
    <row r="20" spans="1:7" x14ac:dyDescent="0.25">
      <c r="A20" s="19"/>
      <c r="B20" s="11"/>
      <c r="C20" s="11" t="s">
        <v>11</v>
      </c>
      <c r="D20" s="12">
        <f>C5*1.1*E5+300</f>
        <v>1174.5</v>
      </c>
      <c r="E20" s="11"/>
      <c r="F20" s="35"/>
      <c r="G20" s="35"/>
    </row>
    <row r="21" spans="1:7" ht="15.75" thickBot="1" x14ac:dyDescent="0.3">
      <c r="A21" s="14"/>
      <c r="B21" s="15"/>
      <c r="C21" s="15"/>
      <c r="D21" s="16"/>
      <c r="E21" s="15"/>
      <c r="F21" s="36"/>
      <c r="G21" s="36"/>
    </row>
    <row r="22" spans="1:7" ht="30" x14ac:dyDescent="0.25">
      <c r="A22" s="18" t="s">
        <v>17</v>
      </c>
      <c r="B22" s="11" t="s">
        <v>40</v>
      </c>
      <c r="C22" s="11"/>
      <c r="D22" s="12"/>
      <c r="E22" s="11"/>
      <c r="F22" s="34"/>
      <c r="G22" s="34"/>
    </row>
    <row r="23" spans="1:7" x14ac:dyDescent="0.25">
      <c r="A23" s="19"/>
      <c r="B23" s="11"/>
      <c r="C23" s="11" t="s">
        <v>10</v>
      </c>
      <c r="D23" s="12">
        <v>3</v>
      </c>
      <c r="E23" s="11"/>
      <c r="F23" s="35"/>
      <c r="G23" s="35"/>
    </row>
    <row r="24" spans="1:7" ht="15.75" thickBot="1" x14ac:dyDescent="0.3">
      <c r="A24" s="14"/>
      <c r="B24" s="15"/>
      <c r="C24" s="15"/>
      <c r="D24" s="16"/>
      <c r="E24" s="15"/>
      <c r="F24" s="36"/>
      <c r="G24" s="36"/>
    </row>
    <row r="25" spans="1:7" ht="30" x14ac:dyDescent="0.25">
      <c r="A25" s="18" t="s">
        <v>18</v>
      </c>
      <c r="B25" s="11" t="s">
        <v>41</v>
      </c>
      <c r="C25" s="11"/>
      <c r="D25" s="12"/>
      <c r="E25" s="11"/>
      <c r="F25" s="34"/>
      <c r="G25" s="34"/>
    </row>
    <row r="26" spans="1:7" x14ac:dyDescent="0.25">
      <c r="A26" s="19"/>
      <c r="B26" s="11"/>
      <c r="C26" s="11" t="s">
        <v>6</v>
      </c>
      <c r="D26" s="12">
        <v>185</v>
      </c>
      <c r="E26" s="11"/>
      <c r="F26" s="35"/>
      <c r="G26" s="35"/>
    </row>
    <row r="27" spans="1:7" ht="15.75" thickBot="1" x14ac:dyDescent="0.3">
      <c r="A27" s="14"/>
      <c r="B27" s="15"/>
      <c r="C27" s="15"/>
      <c r="D27" s="16"/>
      <c r="E27" s="15"/>
      <c r="F27" s="36"/>
      <c r="G27" s="36"/>
    </row>
    <row r="28" spans="1:7" x14ac:dyDescent="0.25">
      <c r="A28" s="18" t="s">
        <v>20</v>
      </c>
      <c r="B28" s="11" t="s">
        <v>19</v>
      </c>
      <c r="C28" s="11"/>
      <c r="D28" s="12"/>
      <c r="E28" s="11"/>
      <c r="F28" s="34"/>
      <c r="G28" s="34"/>
    </row>
    <row r="29" spans="1:7" x14ac:dyDescent="0.25">
      <c r="A29" s="19"/>
      <c r="B29" s="11"/>
      <c r="C29" s="11" t="s">
        <v>6</v>
      </c>
      <c r="D29" s="12">
        <f>C5*2-D26</f>
        <v>345</v>
      </c>
      <c r="E29" s="11"/>
      <c r="F29" s="35"/>
      <c r="G29" s="35"/>
    </row>
    <row r="30" spans="1:7" ht="15.75" thickBot="1" x14ac:dyDescent="0.3">
      <c r="A30" s="14"/>
      <c r="B30" s="15"/>
      <c r="C30" s="15"/>
      <c r="D30" s="16"/>
      <c r="E30" s="15"/>
      <c r="F30" s="36"/>
      <c r="G30" s="36"/>
    </row>
    <row r="31" spans="1:7" x14ac:dyDescent="0.25">
      <c r="A31" s="18" t="s">
        <v>23</v>
      </c>
      <c r="B31" s="11" t="s">
        <v>21</v>
      </c>
      <c r="C31" s="11"/>
      <c r="D31" s="12"/>
      <c r="E31" s="11"/>
      <c r="F31" s="34"/>
      <c r="G31" s="34"/>
    </row>
    <row r="32" spans="1:7" x14ac:dyDescent="0.25">
      <c r="A32" s="19"/>
      <c r="B32" s="11"/>
      <c r="C32" s="11" t="s">
        <v>22</v>
      </c>
      <c r="D32" s="12">
        <v>160</v>
      </c>
      <c r="E32" s="11"/>
      <c r="F32" s="37"/>
      <c r="G32" s="35"/>
    </row>
    <row r="33" spans="1:7" ht="15.75" thickBot="1" x14ac:dyDescent="0.3">
      <c r="A33" s="14"/>
      <c r="B33" s="15"/>
      <c r="C33" s="15"/>
      <c r="D33" s="16"/>
      <c r="E33" s="15"/>
      <c r="F33" s="36"/>
      <c r="G33" s="36"/>
    </row>
    <row r="34" spans="1:7" ht="60" x14ac:dyDescent="0.25">
      <c r="A34" s="18" t="s">
        <v>24</v>
      </c>
      <c r="B34" s="11" t="s">
        <v>43</v>
      </c>
      <c r="C34" s="11"/>
      <c r="D34" s="12"/>
      <c r="E34" s="11"/>
      <c r="F34" s="34"/>
      <c r="G34" s="34"/>
    </row>
    <row r="35" spans="1:7" x14ac:dyDescent="0.25">
      <c r="A35" s="19"/>
      <c r="B35" s="11" t="s">
        <v>36</v>
      </c>
      <c r="C35" s="11" t="s">
        <v>6</v>
      </c>
      <c r="D35" s="21">
        <v>0</v>
      </c>
      <c r="E35" s="11"/>
      <c r="F35" s="35"/>
      <c r="G35" s="35"/>
    </row>
    <row r="36" spans="1:7" x14ac:dyDescent="0.25">
      <c r="A36" s="19"/>
      <c r="B36" s="11" t="s">
        <v>37</v>
      </c>
      <c r="C36" s="11" t="s">
        <v>6</v>
      </c>
      <c r="D36" s="21">
        <v>20</v>
      </c>
      <c r="E36" s="11"/>
      <c r="F36" s="35"/>
      <c r="G36" s="35"/>
    </row>
    <row r="37" spans="1:7" ht="15.75" thickBot="1" x14ac:dyDescent="0.3">
      <c r="A37" s="14"/>
      <c r="B37" s="15"/>
      <c r="C37" s="15"/>
      <c r="D37" s="22"/>
      <c r="E37" s="15"/>
      <c r="F37" s="36"/>
      <c r="G37" s="36"/>
    </row>
    <row r="38" spans="1:7" ht="30" x14ac:dyDescent="0.25">
      <c r="A38" s="18" t="s">
        <v>26</v>
      </c>
      <c r="B38" s="11" t="s">
        <v>25</v>
      </c>
      <c r="C38" s="11"/>
      <c r="D38" s="12"/>
      <c r="E38" s="11"/>
      <c r="F38" s="34"/>
      <c r="G38" s="34"/>
    </row>
    <row r="39" spans="1:7" x14ac:dyDescent="0.25">
      <c r="A39" s="19"/>
      <c r="B39" s="11"/>
      <c r="C39" s="11" t="s">
        <v>22</v>
      </c>
      <c r="D39" s="12">
        <f>C5</f>
        <v>265</v>
      </c>
      <c r="E39" s="11"/>
      <c r="F39" s="35"/>
      <c r="G39" s="35"/>
    </row>
    <row r="40" spans="1:7" ht="15.75" thickBot="1" x14ac:dyDescent="0.3">
      <c r="A40" s="14"/>
      <c r="B40" s="15"/>
      <c r="C40" s="15"/>
      <c r="D40" s="16"/>
      <c r="E40" s="15"/>
      <c r="F40" s="36"/>
      <c r="G40" s="36"/>
    </row>
    <row r="41" spans="1:7" ht="30" x14ac:dyDescent="0.25">
      <c r="A41" s="18" t="s">
        <v>39</v>
      </c>
      <c r="B41" s="11" t="s">
        <v>27</v>
      </c>
      <c r="C41" s="11"/>
      <c r="D41" s="12"/>
      <c r="E41" s="11"/>
      <c r="F41" s="34"/>
      <c r="G41" s="34"/>
    </row>
    <row r="42" spans="1:7" x14ac:dyDescent="0.25">
      <c r="A42" s="19"/>
      <c r="B42" s="11"/>
      <c r="C42" s="11" t="s">
        <v>10</v>
      </c>
      <c r="D42" s="12">
        <v>1</v>
      </c>
      <c r="E42" s="11"/>
      <c r="F42" s="35"/>
      <c r="G42" s="35"/>
    </row>
    <row r="43" spans="1:7" ht="15.75" thickBot="1" x14ac:dyDescent="0.3">
      <c r="A43" s="14"/>
      <c r="B43" s="15"/>
      <c r="C43" s="15"/>
      <c r="D43" s="16"/>
      <c r="E43" s="15"/>
      <c r="F43" s="36"/>
      <c r="G43" s="36"/>
    </row>
    <row r="44" spans="1:7" x14ac:dyDescent="0.25">
      <c r="A44" s="10"/>
      <c r="B44" s="11"/>
      <c r="C44" s="11"/>
      <c r="D44" s="12"/>
      <c r="E44" s="11"/>
      <c r="F44" s="34"/>
      <c r="G44" s="34"/>
    </row>
    <row r="45" spans="1:7" x14ac:dyDescent="0.25">
      <c r="A45" s="10"/>
      <c r="B45" s="11"/>
      <c r="C45" s="11"/>
      <c r="D45" s="12"/>
      <c r="E45" s="11"/>
      <c r="F45" s="34"/>
      <c r="G45" s="34"/>
    </row>
    <row r="46" spans="1:7" ht="15.75" thickBot="1" x14ac:dyDescent="0.3">
      <c r="A46" s="14"/>
      <c r="B46" s="15"/>
      <c r="C46" s="15"/>
      <c r="D46" s="16"/>
      <c r="E46" s="15"/>
      <c r="F46" s="36"/>
      <c r="G46" s="36"/>
    </row>
    <row r="47" spans="1:7" x14ac:dyDescent="0.25">
      <c r="A47" s="18"/>
      <c r="B47" s="23" t="s">
        <v>28</v>
      </c>
      <c r="C47" s="23"/>
      <c r="D47" s="24"/>
      <c r="E47" s="23"/>
      <c r="F47" s="38"/>
      <c r="G47" s="38">
        <f>SUM(G8:G46)</f>
        <v>0</v>
      </c>
    </row>
    <row r="48" spans="1:7" x14ac:dyDescent="0.25">
      <c r="A48" s="19"/>
      <c r="B48" s="25" t="s">
        <v>29</v>
      </c>
      <c r="C48" s="25"/>
      <c r="D48" s="24"/>
      <c r="E48" s="25"/>
      <c r="F48" s="39" t="s">
        <v>30</v>
      </c>
      <c r="G48" s="35"/>
    </row>
    <row r="49" spans="1:7" x14ac:dyDescent="0.25">
      <c r="A49" s="19"/>
      <c r="B49" s="23" t="s">
        <v>31</v>
      </c>
      <c r="C49" s="23"/>
      <c r="D49" s="24"/>
      <c r="E49" s="23"/>
      <c r="F49" s="40"/>
      <c r="G49" s="40">
        <f>+G47-(G47*G48/100)</f>
        <v>0</v>
      </c>
    </row>
    <row r="50" spans="1:7" x14ac:dyDescent="0.25">
      <c r="A50" s="19"/>
      <c r="B50" s="26" t="s">
        <v>32</v>
      </c>
      <c r="C50" s="25"/>
      <c r="D50" s="24"/>
      <c r="E50" s="25"/>
      <c r="F50" s="35"/>
      <c r="G50" s="35">
        <f>G49*0.22</f>
        <v>0</v>
      </c>
    </row>
    <row r="51" spans="1:7" x14ac:dyDescent="0.25">
      <c r="A51" s="19"/>
      <c r="B51" s="27" t="s">
        <v>33</v>
      </c>
      <c r="C51" s="28"/>
      <c r="D51" s="29"/>
      <c r="E51" s="28"/>
      <c r="F51" s="40"/>
      <c r="G51" s="40">
        <f>G49+G50</f>
        <v>0</v>
      </c>
    </row>
  </sheetData>
  <sheetProtection algorithmName="SHA-512" hashValue="smyIw8sQB+MUsajvDKXd4CpZ+rgIa98cwOOMk5kIIjXup0++XCDoVbyDcmNiStOtTqIjHJJ9tXQGgBR8f7HV7w==" saltValue="gg9VWaEsD+EFAAy0xXgMFQ==" spinCount="100000" sheet="1" objects="1" scenarios="1"/>
  <pageMargins left="0.70000000000000007" right="0.70000000000000007" top="0.75" bottom="0.75" header="0.30000000000000004" footer="0.3000000000000000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Mursak</dc:creator>
  <cp:lastModifiedBy>PCMobil</cp:lastModifiedBy>
  <dcterms:created xsi:type="dcterms:W3CDTF">2017-04-10T09:57:50Z</dcterms:created>
  <dcterms:modified xsi:type="dcterms:W3CDTF">2017-06-01T11:34:46Z</dcterms:modified>
</cp:coreProperties>
</file>