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Mobil\Desktop\petra svana\"/>
    </mc:Choice>
  </mc:AlternateContent>
  <bookViews>
    <workbookView xWindow="0" yWindow="0" windowWidth="11625" windowHeight="9165"/>
  </bookViews>
  <sheets>
    <sheet name="Sheet1" sheetId="1" r:id="rId1"/>
  </sheets>
  <definedNames>
    <definedName name="_xlnm.Print_Area" localSheetId="0">Sheet1!$A:$G</definedName>
  </definedNames>
  <calcPr calcId="152511"/>
</workbook>
</file>

<file path=xl/calcChain.xml><?xml version="1.0" encoding="utf-8"?>
<calcChain xmlns="http://schemas.openxmlformats.org/spreadsheetml/2006/main">
  <c r="D11" i="1" l="1"/>
  <c r="D41" i="1" l="1"/>
  <c r="D32" i="1"/>
  <c r="D26" i="1"/>
  <c r="D23" i="1"/>
  <c r="D17" i="1"/>
  <c r="D51" i="1" l="1"/>
  <c r="D8" i="1"/>
  <c r="D20" i="1" l="1"/>
  <c r="G59" i="1" l="1"/>
  <c r="G61" i="1" s="1"/>
  <c r="G62" i="1" s="1"/>
  <c r="G63" i="1" s="1"/>
</calcChain>
</file>

<file path=xl/sharedStrings.xml><?xml version="1.0" encoding="utf-8"?>
<sst xmlns="http://schemas.openxmlformats.org/spreadsheetml/2006/main" count="64" uniqueCount="53">
  <si>
    <t xml:space="preserve">                                                          POPISI DEL</t>
  </si>
  <si>
    <t>cena/enoto</t>
  </si>
  <si>
    <t>vrednost eur</t>
  </si>
  <si>
    <t>dolžina</t>
  </si>
  <si>
    <t>1.</t>
  </si>
  <si>
    <t>Zakoličba osi trase v gričevnatem terenu.</t>
  </si>
  <si>
    <t>m'</t>
  </si>
  <si>
    <t>2.</t>
  </si>
  <si>
    <t>Izkop materiala III.-IV. ktg., vključno z izkopom za propuste in ostale elemente odvodnjavanja. 
    Večji del materiala (90%) se deponira neposredno ob trasi, ostalih 10% se razvozi neposredno ob trasi.</t>
  </si>
  <si>
    <t>m3</t>
  </si>
  <si>
    <t>3.</t>
  </si>
  <si>
    <t>Rušitev obstoječe rešetke</t>
  </si>
  <si>
    <t>kom</t>
  </si>
  <si>
    <t>4.</t>
  </si>
  <si>
    <t>Valjanje planuma spodnjega ustroja</t>
  </si>
  <si>
    <t>m2</t>
  </si>
  <si>
    <t>6.</t>
  </si>
  <si>
    <t>Kompletna izvedba  za razširitve in zasip vrzeli z izkopom in nasipom tampona iz gramoznega drobljenca (100 %) do predpisane    zbitosti, vključno s fino izravnavo - obračun v zbitem stanju</t>
  </si>
  <si>
    <t>7.</t>
  </si>
  <si>
    <t>8.</t>
  </si>
  <si>
    <t>Čiščenje in pobrizg obstoječega in na novo pripravljenega vozišča z bitumnom</t>
  </si>
  <si>
    <t>9.</t>
  </si>
  <si>
    <t>dovoz ter ročna vgradnja - izravnava obstoječega vozišča z AC22 base B50/70 A4. Vštete razširitve in priključki</t>
  </si>
  <si>
    <t>ton</t>
  </si>
  <si>
    <t>10.</t>
  </si>
  <si>
    <t>Dobava in vgradnja zgornjega sloja vozne površine AC16 surf B50/70 A3, debeline 6cm.</t>
  </si>
  <si>
    <t>11.</t>
  </si>
  <si>
    <t>12.</t>
  </si>
  <si>
    <t>Izdelava bankin</t>
  </si>
  <si>
    <t>13.</t>
  </si>
  <si>
    <t>Čiščenje in izdelava jarka</t>
  </si>
  <si>
    <t>m</t>
  </si>
  <si>
    <t>14.</t>
  </si>
  <si>
    <t>15.</t>
  </si>
  <si>
    <t>Čiščenje gradbenih površin po končani gradnji z odstranitvijo preostalega materiala.</t>
  </si>
  <si>
    <t>16.</t>
  </si>
  <si>
    <t>Dobava in namestitev prometnih znakov z dopolnilnimi tablami</t>
  </si>
  <si>
    <t>SKUPAJ</t>
  </si>
  <si>
    <t>POPUST</t>
  </si>
  <si>
    <t>%</t>
  </si>
  <si>
    <t>SKUPAJ S POPUSTOM</t>
  </si>
  <si>
    <t>DDV</t>
  </si>
  <si>
    <t>SKUPAJ Z DDV</t>
  </si>
  <si>
    <t>za modernizacijo ceste JP 704-344 Ledinek - Rehar</t>
  </si>
  <si>
    <t>m + 2 x 0,5 m   mulda/bankina</t>
  </si>
  <si>
    <t>širina</t>
  </si>
  <si>
    <t>BC DN600</t>
  </si>
  <si>
    <t>BC DN400</t>
  </si>
  <si>
    <t>17.</t>
  </si>
  <si>
    <t>Izdelava priključkov širine 4m, globine 3m- komplet (izkop, nasip, asfaltiranje)</t>
  </si>
  <si>
    <t>Izdelava asfaltne mulde z AC16 surf B50/70 A3 v debelini 6 cm.</t>
  </si>
  <si>
    <t>Kompletna izvedba nosilnega tamponskega sloja iz drobljenjca 100% TD 0/32 Ev2 ≥80 MPa, vključno s fino izravnavo - obračun v zbitem stanju</t>
  </si>
  <si>
    <t>Izdelava prepustov oz. podaljšanje, vključno z vtočnimi in iztočnimi glavami. Vključit kamnito zložbo. Cevi so obbetonirane.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</si>
</sst>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Arial CE"/>
    </font>
    <font>
      <b/>
      <sz val="12"/>
      <color rgb="FF000000"/>
      <name val="Arial CE"/>
    </font>
    <font>
      <sz val="12"/>
      <color rgb="FF000000"/>
      <name val="Arial CE"/>
    </font>
    <font>
      <b/>
      <sz val="10"/>
      <color rgb="FF000000"/>
      <name val="Arial CE"/>
    </font>
    <font>
      <b/>
      <sz val="10"/>
      <color rgb="FF000000"/>
      <name val="Arial CE"/>
      <family val="2"/>
    </font>
    <font>
      <b/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Border="0" applyProtection="0"/>
  </cellStyleXfs>
  <cellXfs count="48">
    <xf numFmtId="0" fontId="0" fillId="0" borderId="0" xfId="0"/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wrapText="1"/>
    </xf>
    <xf numFmtId="3" fontId="3" fillId="0" borderId="0" xfId="0" applyNumberFormat="1" applyFont="1" applyAlignment="1">
      <alignment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wrapText="1"/>
    </xf>
    <xf numFmtId="0" fontId="3" fillId="0" borderId="0" xfId="0" applyFont="1" applyAlignment="1"/>
    <xf numFmtId="0" fontId="0" fillId="0" borderId="0" xfId="0" applyAlignment="1">
      <alignment horizontal="center" vertical="top" wrapText="1"/>
    </xf>
    <xf numFmtId="0" fontId="0" fillId="0" borderId="0" xfId="0" applyAlignment="1">
      <alignment wrapText="1"/>
    </xf>
    <xf numFmtId="3" fontId="5" fillId="0" borderId="0" xfId="0" applyNumberFormat="1" applyFont="1" applyAlignment="1">
      <alignment wrapText="1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wrapText="1"/>
    </xf>
    <xf numFmtId="3" fontId="5" fillId="0" borderId="2" xfId="0" applyNumberFormat="1" applyFont="1" applyBorder="1" applyAlignment="1">
      <alignment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3" fontId="6" fillId="0" borderId="0" xfId="2" applyNumberFormat="1" applyFont="1" applyFill="1" applyAlignment="1"/>
    <xf numFmtId="3" fontId="6" fillId="0" borderId="2" xfId="2" applyNumberFormat="1" applyFont="1" applyFill="1" applyBorder="1" applyAlignment="1"/>
    <xf numFmtId="9" fontId="1" fillId="0" borderId="2" xfId="1" applyBorder="1" applyAlignment="1">
      <alignment horizontal="center" vertical="top" wrapText="1"/>
    </xf>
    <xf numFmtId="9" fontId="1" fillId="0" borderId="2" xfId="1" applyBorder="1" applyAlignment="1">
      <alignment wrapText="1"/>
    </xf>
    <xf numFmtId="9" fontId="5" fillId="0" borderId="2" xfId="1" applyFont="1" applyBorder="1" applyAlignment="1">
      <alignment wrapText="1"/>
    </xf>
    <xf numFmtId="9" fontId="1" fillId="0" borderId="0" xfId="1"/>
    <xf numFmtId="0" fontId="0" fillId="0" borderId="0" xfId="0" applyAlignment="1">
      <alignment horizontal="left" wrapText="1"/>
    </xf>
    <xf numFmtId="3" fontId="5" fillId="0" borderId="0" xfId="0" applyNumberFormat="1" applyFont="1" applyAlignment="1">
      <alignment horizontal="right" wrapText="1"/>
    </xf>
    <xf numFmtId="3" fontId="5" fillId="0" borderId="2" xfId="0" applyNumberFormat="1" applyFont="1" applyBorder="1" applyAlignment="1">
      <alignment horizontal="right" wrapText="1"/>
    </xf>
    <xf numFmtId="0" fontId="5" fillId="0" borderId="6" xfId="0" applyFont="1" applyBorder="1" applyAlignment="1">
      <alignment wrapText="1"/>
    </xf>
    <xf numFmtId="3" fontId="5" fillId="0" borderId="6" xfId="0" applyNumberFormat="1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Fill="1" applyBorder="1" applyAlignment="1">
      <alignment horizontal="center" wrapText="1"/>
    </xf>
    <xf numFmtId="0" fontId="5" fillId="0" borderId="8" xfId="0" applyFont="1" applyFill="1" applyBorder="1" applyAlignment="1">
      <alignment wrapText="1"/>
    </xf>
    <xf numFmtId="0" fontId="5" fillId="0" borderId="8" xfId="0" applyFont="1" applyBorder="1" applyAlignment="1">
      <alignment wrapText="1"/>
    </xf>
    <xf numFmtId="3" fontId="5" fillId="0" borderId="8" xfId="0" applyNumberFormat="1" applyFont="1" applyBorder="1" applyAlignment="1">
      <alignment wrapText="1"/>
    </xf>
    <xf numFmtId="0" fontId="7" fillId="0" borderId="0" xfId="0" applyFont="1" applyAlignment="1">
      <alignment wrapText="1"/>
    </xf>
    <xf numFmtId="3" fontId="3" fillId="0" borderId="0" xfId="0" applyNumberFormat="1" applyFont="1" applyAlignment="1">
      <alignment horizontal="right"/>
    </xf>
    <xf numFmtId="4" fontId="0" fillId="0" borderId="0" xfId="0" applyNumberFormat="1" applyAlignment="1" applyProtection="1">
      <alignment wrapText="1"/>
      <protection locked="0"/>
    </xf>
    <xf numFmtId="4" fontId="0" fillId="0" borderId="2" xfId="0" applyNumberFormat="1" applyBorder="1" applyAlignment="1" applyProtection="1">
      <alignment wrapText="1"/>
      <protection locked="0"/>
    </xf>
    <xf numFmtId="4" fontId="0" fillId="0" borderId="1" xfId="0" applyNumberFormat="1" applyBorder="1" applyAlignment="1" applyProtection="1">
      <alignment wrapText="1"/>
      <protection locked="0"/>
    </xf>
    <xf numFmtId="9" fontId="1" fillId="0" borderId="2" xfId="1" applyBorder="1" applyAlignment="1" applyProtection="1">
      <alignment wrapText="1"/>
      <protection locked="0"/>
    </xf>
    <xf numFmtId="4" fontId="0" fillId="0" borderId="5" xfId="0" applyNumberFormat="1" applyBorder="1" applyAlignment="1" applyProtection="1">
      <alignment wrapText="1"/>
      <protection locked="0"/>
    </xf>
    <xf numFmtId="4" fontId="5" fillId="0" borderId="7" xfId="0" applyNumberFormat="1" applyFont="1" applyBorder="1" applyAlignment="1" applyProtection="1">
      <alignment wrapText="1"/>
      <protection locked="0"/>
    </xf>
    <xf numFmtId="4" fontId="0" fillId="0" borderId="1" xfId="0" applyNumberFormat="1" applyBorder="1" applyAlignment="1" applyProtection="1">
      <alignment horizontal="center" wrapText="1"/>
      <protection locked="0"/>
    </xf>
    <xf numFmtId="4" fontId="5" fillId="0" borderId="1" xfId="0" applyNumberFormat="1" applyFont="1" applyBorder="1" applyAlignment="1" applyProtection="1">
      <alignment wrapText="1"/>
      <protection locked="0"/>
    </xf>
    <xf numFmtId="0" fontId="0" fillId="0" borderId="0" xfId="0" applyProtection="1">
      <protection locked="0"/>
    </xf>
    <xf numFmtId="4" fontId="3" fillId="0" borderId="0" xfId="0" applyNumberFormat="1" applyFont="1" applyAlignment="1" applyProtection="1">
      <alignment wrapText="1"/>
    </xf>
    <xf numFmtId="4" fontId="4" fillId="0" borderId="0" xfId="0" applyNumberFormat="1" applyFont="1" applyAlignment="1" applyProtection="1">
      <alignment wrapText="1"/>
    </xf>
    <xf numFmtId="4" fontId="3" fillId="0" borderId="1" xfId="0" applyNumberFormat="1" applyFont="1" applyBorder="1" applyAlignment="1" applyProtection="1">
      <alignment horizontal="center" wrapText="1"/>
    </xf>
    <xf numFmtId="4" fontId="0" fillId="0" borderId="0" xfId="0" applyNumberFormat="1" applyAlignment="1" applyProtection="1">
      <alignment wrapText="1"/>
    </xf>
    <xf numFmtId="4" fontId="7" fillId="0" borderId="0" xfId="0" applyNumberFormat="1" applyFont="1" applyAlignment="1" applyProtection="1"/>
    <xf numFmtId="4" fontId="7" fillId="0" borderId="0" xfId="0" applyNumberFormat="1" applyFont="1" applyAlignment="1" applyProtection="1">
      <alignment wrapText="1"/>
    </xf>
  </cellXfs>
  <cellStyles count="3">
    <cellStyle name="Navadno" xfId="0" builtinId="0" customBuiltin="1"/>
    <cellStyle name="Normal 2" xfId="2"/>
    <cellStyle name="Odstotek" xfId="1" builtinId="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3"/>
  <sheetViews>
    <sheetView tabSelected="1" view="pageBreakPreview" zoomScaleNormal="100" zoomScaleSheetLayoutView="100" workbookViewId="0">
      <selection activeCell="G9" sqref="G9"/>
    </sheetView>
  </sheetViews>
  <sheetFormatPr defaultRowHeight="15" x14ac:dyDescent="0.25"/>
  <cols>
    <col min="1" max="1" width="4.28515625" customWidth="1"/>
    <col min="2" max="2" width="41.42578125" customWidth="1"/>
    <col min="3" max="4" width="9.140625" customWidth="1"/>
    <col min="5" max="5" width="9" customWidth="1"/>
    <col min="6" max="6" width="14.7109375" style="41" customWidth="1"/>
    <col min="7" max="7" width="23.5703125" style="41" customWidth="1"/>
    <col min="8" max="8" width="9.140625" customWidth="1"/>
  </cols>
  <sheetData>
    <row r="1" spans="1:7" ht="15.75" x14ac:dyDescent="0.25">
      <c r="A1" s="1"/>
      <c r="B1" s="2"/>
      <c r="C1" s="2"/>
      <c r="D1" s="3"/>
      <c r="E1" s="2"/>
      <c r="F1" s="42"/>
      <c r="G1" s="42"/>
    </row>
    <row r="2" spans="1:7" ht="31.5" x14ac:dyDescent="0.25">
      <c r="A2" s="4"/>
      <c r="B2" s="2" t="s">
        <v>0</v>
      </c>
      <c r="C2" s="5"/>
      <c r="D2" s="3"/>
      <c r="E2" s="5"/>
      <c r="F2" s="43"/>
      <c r="G2" s="43"/>
    </row>
    <row r="3" spans="1:7" ht="15.75" x14ac:dyDescent="0.25">
      <c r="A3" s="4"/>
      <c r="B3" s="6" t="s">
        <v>43</v>
      </c>
      <c r="C3" s="5"/>
      <c r="D3" s="3"/>
      <c r="E3" s="5"/>
      <c r="F3" s="44" t="s">
        <v>1</v>
      </c>
      <c r="G3" s="44" t="s">
        <v>2</v>
      </c>
    </row>
    <row r="4" spans="1:7" x14ac:dyDescent="0.25">
      <c r="A4" s="7"/>
      <c r="B4" s="8"/>
      <c r="C4" s="8"/>
      <c r="D4" s="9"/>
      <c r="E4" s="8"/>
      <c r="F4" s="45"/>
      <c r="G4" s="45"/>
    </row>
    <row r="5" spans="1:7" ht="15.75" x14ac:dyDescent="0.25">
      <c r="A5" s="7"/>
      <c r="B5" s="2" t="s">
        <v>3</v>
      </c>
      <c r="C5" s="3">
        <v>392</v>
      </c>
      <c r="D5" s="32" t="s">
        <v>45</v>
      </c>
      <c r="E5" s="31">
        <v>3</v>
      </c>
      <c r="F5" s="46" t="s">
        <v>44</v>
      </c>
      <c r="G5" s="47"/>
    </row>
    <row r="6" spans="1:7" ht="15.75" thickBot="1" x14ac:dyDescent="0.3">
      <c r="A6" s="10"/>
      <c r="B6" s="11"/>
      <c r="C6" s="11"/>
      <c r="D6" s="12"/>
      <c r="E6" s="11"/>
      <c r="F6" s="34"/>
      <c r="G6" s="34"/>
    </row>
    <row r="7" spans="1:7" x14ac:dyDescent="0.25">
      <c r="A7" s="13" t="s">
        <v>4</v>
      </c>
      <c r="B7" s="8" t="s">
        <v>5</v>
      </c>
      <c r="C7" s="8"/>
      <c r="D7" s="9"/>
      <c r="E7" s="8"/>
      <c r="F7" s="33"/>
      <c r="G7" s="33"/>
    </row>
    <row r="8" spans="1:7" x14ac:dyDescent="0.25">
      <c r="A8" s="14"/>
      <c r="B8" s="8"/>
      <c r="C8" s="8" t="s">
        <v>6</v>
      </c>
      <c r="D8" s="9">
        <f>C5</f>
        <v>392</v>
      </c>
      <c r="E8" s="8"/>
      <c r="F8" s="35"/>
      <c r="G8" s="35"/>
    </row>
    <row r="9" spans="1:7" ht="15.75" thickBot="1" x14ac:dyDescent="0.3">
      <c r="A9" s="10"/>
      <c r="B9" s="11"/>
      <c r="C9" s="11"/>
      <c r="D9" s="12"/>
      <c r="E9" s="11"/>
      <c r="F9" s="34"/>
      <c r="G9" s="34"/>
    </row>
    <row r="10" spans="1:7" ht="90" x14ac:dyDescent="0.25">
      <c r="A10" s="13" t="s">
        <v>7</v>
      </c>
      <c r="B10" s="8" t="s">
        <v>8</v>
      </c>
      <c r="C10" s="8"/>
      <c r="D10" s="9"/>
      <c r="E10" s="8"/>
      <c r="F10" s="33"/>
      <c r="G10" s="33"/>
    </row>
    <row r="11" spans="1:7" x14ac:dyDescent="0.25">
      <c r="A11" s="14"/>
      <c r="B11" s="8"/>
      <c r="C11" s="8" t="s">
        <v>9</v>
      </c>
      <c r="D11" s="15">
        <f>(C5-70)*1.1*4*0.2</f>
        <v>283.36000000000007</v>
      </c>
      <c r="E11" s="8"/>
      <c r="F11" s="35"/>
      <c r="G11" s="35"/>
    </row>
    <row r="12" spans="1:7" ht="15.75" thickBot="1" x14ac:dyDescent="0.3">
      <c r="A12" s="10"/>
      <c r="B12" s="11"/>
      <c r="C12" s="11"/>
      <c r="D12" s="12"/>
      <c r="E12" s="11"/>
      <c r="F12" s="34"/>
      <c r="G12" s="34"/>
    </row>
    <row r="13" spans="1:7" x14ac:dyDescent="0.25">
      <c r="A13" s="13" t="s">
        <v>10</v>
      </c>
      <c r="B13" s="8" t="s">
        <v>11</v>
      </c>
      <c r="C13" s="8"/>
      <c r="D13" s="9"/>
      <c r="E13" s="8"/>
      <c r="F13" s="33"/>
      <c r="G13" s="33"/>
    </row>
    <row r="14" spans="1:7" x14ac:dyDescent="0.25">
      <c r="A14" s="14"/>
      <c r="B14" s="8"/>
      <c r="C14" s="8" t="s">
        <v>12</v>
      </c>
      <c r="D14" s="9">
        <v>0</v>
      </c>
      <c r="E14" s="8"/>
      <c r="F14" s="35"/>
      <c r="G14" s="35"/>
    </row>
    <row r="15" spans="1:7" ht="15.75" thickBot="1" x14ac:dyDescent="0.3">
      <c r="A15" s="7"/>
      <c r="B15" s="11"/>
      <c r="C15" s="11"/>
      <c r="D15" s="16"/>
      <c r="E15" s="11"/>
      <c r="F15" s="34"/>
      <c r="G15" s="34"/>
    </row>
    <row r="16" spans="1:7" x14ac:dyDescent="0.25">
      <c r="A16" s="13" t="s">
        <v>13</v>
      </c>
      <c r="B16" s="8" t="s">
        <v>14</v>
      </c>
      <c r="C16" s="8"/>
      <c r="D16" s="9"/>
      <c r="E16" s="8"/>
      <c r="F16" s="33"/>
      <c r="G16" s="33"/>
    </row>
    <row r="17" spans="1:7" x14ac:dyDescent="0.25">
      <c r="A17" s="14"/>
      <c r="B17" s="8"/>
      <c r="C17" s="8" t="s">
        <v>15</v>
      </c>
      <c r="D17" s="9">
        <f>C5*1.1*4</f>
        <v>1724.8000000000002</v>
      </c>
      <c r="E17" s="8"/>
      <c r="F17" s="35"/>
      <c r="G17" s="35"/>
    </row>
    <row r="18" spans="1:7" ht="15.75" thickBot="1" x14ac:dyDescent="0.3">
      <c r="A18" s="10"/>
      <c r="B18" s="11"/>
      <c r="C18" s="11"/>
      <c r="D18" s="12"/>
      <c r="E18" s="11"/>
      <c r="F18" s="34"/>
      <c r="G18" s="34"/>
    </row>
    <row r="19" spans="1:7" ht="75" x14ac:dyDescent="0.25">
      <c r="A19" s="13" t="s">
        <v>16</v>
      </c>
      <c r="B19" s="8" t="s">
        <v>17</v>
      </c>
      <c r="C19" s="8"/>
      <c r="D19" s="8"/>
      <c r="E19" s="8"/>
      <c r="F19" s="33"/>
      <c r="G19" s="33"/>
    </row>
    <row r="20" spans="1:7" x14ac:dyDescent="0.25">
      <c r="A20" s="14"/>
      <c r="B20" s="8"/>
      <c r="C20" s="8" t="s">
        <v>9</v>
      </c>
      <c r="D20" s="9">
        <f>D8*1.1*0.5</f>
        <v>215.60000000000002</v>
      </c>
      <c r="E20" s="8"/>
      <c r="F20" s="35"/>
      <c r="G20" s="35"/>
    </row>
    <row r="21" spans="1:7" ht="15.75" thickBot="1" x14ac:dyDescent="0.3">
      <c r="A21" s="10"/>
      <c r="B21" s="11"/>
      <c r="C21" s="11"/>
      <c r="D21" s="12"/>
      <c r="E21" s="11"/>
      <c r="F21" s="34"/>
      <c r="G21" s="34"/>
    </row>
    <row r="22" spans="1:7" ht="60" x14ac:dyDescent="0.25">
      <c r="A22" s="13" t="s">
        <v>18</v>
      </c>
      <c r="B22" s="8" t="s">
        <v>51</v>
      </c>
      <c r="C22" s="8"/>
      <c r="D22" s="8"/>
      <c r="E22" s="8"/>
      <c r="F22" s="33"/>
      <c r="G22" s="33"/>
    </row>
    <row r="23" spans="1:7" x14ac:dyDescent="0.25">
      <c r="A23" s="14"/>
      <c r="B23" s="8"/>
      <c r="C23" s="8" t="s">
        <v>9</v>
      </c>
      <c r="D23" s="9">
        <f>C5*4*0.4</f>
        <v>627.20000000000005</v>
      </c>
      <c r="E23" s="8"/>
      <c r="F23" s="35"/>
      <c r="G23" s="35"/>
    </row>
    <row r="24" spans="1:7" s="20" customFormat="1" ht="15.75" thickBot="1" x14ac:dyDescent="0.3">
      <c r="A24" s="17"/>
      <c r="B24" s="18"/>
      <c r="C24" s="18"/>
      <c r="D24" s="19"/>
      <c r="E24" s="18"/>
      <c r="F24" s="36"/>
      <c r="G24" s="36"/>
    </row>
    <row r="25" spans="1:7" ht="30" x14ac:dyDescent="0.25">
      <c r="A25" s="13" t="s">
        <v>19</v>
      </c>
      <c r="B25" s="8" t="s">
        <v>20</v>
      </c>
      <c r="C25" s="8"/>
      <c r="D25" s="9"/>
      <c r="E25" s="8"/>
      <c r="F25" s="33"/>
      <c r="G25" s="33"/>
    </row>
    <row r="26" spans="1:7" x14ac:dyDescent="0.25">
      <c r="A26" s="14"/>
      <c r="B26" s="8"/>
      <c r="C26" s="8" t="s">
        <v>15</v>
      </c>
      <c r="D26" s="9">
        <f>C5*1.1*4</f>
        <v>1724.8000000000002</v>
      </c>
      <c r="E26" s="8"/>
      <c r="F26" s="35"/>
      <c r="G26" s="35"/>
    </row>
    <row r="27" spans="1:7" ht="15.75" thickBot="1" x14ac:dyDescent="0.3">
      <c r="A27" s="10"/>
      <c r="B27" s="11"/>
      <c r="C27" s="11"/>
      <c r="D27" s="12"/>
      <c r="E27" s="11"/>
      <c r="F27" s="34"/>
      <c r="G27" s="34"/>
    </row>
    <row r="28" spans="1:7" ht="45" x14ac:dyDescent="0.25">
      <c r="A28" s="13" t="s">
        <v>21</v>
      </c>
      <c r="B28" s="21" t="s">
        <v>22</v>
      </c>
      <c r="C28" s="8"/>
      <c r="D28" s="9"/>
      <c r="E28" s="8"/>
      <c r="F28" s="33"/>
      <c r="G28" s="33"/>
    </row>
    <row r="29" spans="1:7" x14ac:dyDescent="0.25">
      <c r="A29" s="14"/>
      <c r="B29" s="8"/>
      <c r="C29" s="8" t="s">
        <v>23</v>
      </c>
      <c r="D29" s="9">
        <v>20</v>
      </c>
      <c r="E29" s="8"/>
      <c r="F29" s="35"/>
      <c r="G29" s="35"/>
    </row>
    <row r="30" spans="1:7" ht="15.75" thickBot="1" x14ac:dyDescent="0.3">
      <c r="A30" s="10"/>
      <c r="B30" s="11"/>
      <c r="C30" s="11"/>
      <c r="D30" s="12"/>
      <c r="E30" s="11"/>
      <c r="F30" s="34"/>
      <c r="G30" s="34"/>
    </row>
    <row r="31" spans="1:7" ht="30" x14ac:dyDescent="0.25">
      <c r="A31" s="13" t="s">
        <v>24</v>
      </c>
      <c r="B31" s="8" t="s">
        <v>25</v>
      </c>
      <c r="C31" s="8"/>
      <c r="D31" s="9"/>
      <c r="E31" s="8"/>
      <c r="F31" s="33"/>
      <c r="G31" s="33"/>
    </row>
    <row r="32" spans="1:7" x14ac:dyDescent="0.25">
      <c r="A32" s="14"/>
      <c r="B32" s="8"/>
      <c r="C32" s="8" t="s">
        <v>15</v>
      </c>
      <c r="D32" s="9">
        <f>C5*1.1*E5</f>
        <v>1293.6000000000001</v>
      </c>
      <c r="E32" s="8"/>
      <c r="F32" s="35"/>
      <c r="G32" s="35"/>
    </row>
    <row r="33" spans="1:7" ht="15.75" thickBot="1" x14ac:dyDescent="0.3">
      <c r="A33" s="10"/>
      <c r="B33" s="11"/>
      <c r="C33" s="11"/>
      <c r="D33" s="12"/>
      <c r="E33" s="11"/>
      <c r="F33" s="34"/>
      <c r="G33" s="34"/>
    </row>
    <row r="34" spans="1:7" ht="30" x14ac:dyDescent="0.25">
      <c r="A34" s="13" t="s">
        <v>26</v>
      </c>
      <c r="B34" s="8" t="s">
        <v>49</v>
      </c>
      <c r="C34" s="8"/>
      <c r="D34" s="9"/>
      <c r="E34" s="8"/>
      <c r="F34" s="33"/>
      <c r="G34" s="33"/>
    </row>
    <row r="35" spans="1:7" x14ac:dyDescent="0.25">
      <c r="A35" s="14"/>
      <c r="B35" s="8"/>
      <c r="C35" s="8" t="s">
        <v>12</v>
      </c>
      <c r="D35" s="9">
        <v>4</v>
      </c>
      <c r="E35" s="8"/>
      <c r="F35" s="35"/>
      <c r="G35" s="35"/>
    </row>
    <row r="36" spans="1:7" ht="15.75" thickBot="1" x14ac:dyDescent="0.3">
      <c r="A36" s="10"/>
      <c r="B36" s="11"/>
      <c r="C36" s="11"/>
      <c r="D36" s="12"/>
      <c r="E36" s="11"/>
      <c r="F36" s="34"/>
      <c r="G36" s="34"/>
    </row>
    <row r="37" spans="1:7" ht="30" x14ac:dyDescent="0.25">
      <c r="A37" s="13" t="s">
        <v>27</v>
      </c>
      <c r="B37" s="8" t="s">
        <v>50</v>
      </c>
      <c r="C37" s="8"/>
      <c r="D37" s="9"/>
      <c r="E37" s="8"/>
      <c r="F37" s="33"/>
      <c r="G37" s="33"/>
    </row>
    <row r="38" spans="1:7" x14ac:dyDescent="0.25">
      <c r="A38" s="14"/>
      <c r="B38" s="8"/>
      <c r="C38" s="8" t="s">
        <v>6</v>
      </c>
      <c r="D38" s="9">
        <v>480</v>
      </c>
      <c r="E38" s="8"/>
      <c r="F38" s="35"/>
      <c r="G38" s="35"/>
    </row>
    <row r="39" spans="1:7" ht="15.75" thickBot="1" x14ac:dyDescent="0.3">
      <c r="A39" s="10"/>
      <c r="B39" s="11"/>
      <c r="C39" s="11"/>
      <c r="D39" s="12"/>
      <c r="E39" s="11"/>
      <c r="F39" s="34"/>
      <c r="G39" s="34"/>
    </row>
    <row r="40" spans="1:7" x14ac:dyDescent="0.25">
      <c r="A40" s="13" t="s">
        <v>29</v>
      </c>
      <c r="B40" s="8" t="s">
        <v>28</v>
      </c>
      <c r="C40" s="8"/>
      <c r="D40" s="9"/>
      <c r="E40" s="8"/>
      <c r="F40" s="33"/>
      <c r="G40" s="33"/>
    </row>
    <row r="41" spans="1:7" x14ac:dyDescent="0.25">
      <c r="A41" s="14"/>
      <c r="B41" s="8"/>
      <c r="C41" s="8" t="s">
        <v>6</v>
      </c>
      <c r="D41" s="9">
        <f>C5*2-D38</f>
        <v>304</v>
      </c>
      <c r="E41" s="8"/>
      <c r="F41" s="35"/>
      <c r="G41" s="35"/>
    </row>
    <row r="42" spans="1:7" ht="15.75" thickBot="1" x14ac:dyDescent="0.3">
      <c r="A42" s="10"/>
      <c r="B42" s="11"/>
      <c r="C42" s="11"/>
      <c r="D42" s="12"/>
      <c r="E42" s="11"/>
      <c r="F42" s="34"/>
      <c r="G42" s="34"/>
    </row>
    <row r="43" spans="1:7" x14ac:dyDescent="0.25">
      <c r="A43" s="13" t="s">
        <v>32</v>
      </c>
      <c r="B43" s="8" t="s">
        <v>30</v>
      </c>
      <c r="C43" s="8"/>
      <c r="D43" s="9"/>
      <c r="E43" s="8"/>
      <c r="F43" s="33"/>
      <c r="G43" s="33"/>
    </row>
    <row r="44" spans="1:7" x14ac:dyDescent="0.25">
      <c r="A44" s="14"/>
      <c r="B44" s="8"/>
      <c r="C44" s="8" t="s">
        <v>31</v>
      </c>
      <c r="D44" s="9">
        <v>385</v>
      </c>
      <c r="E44" s="8"/>
      <c r="F44" s="37"/>
      <c r="G44" s="35"/>
    </row>
    <row r="45" spans="1:7" ht="15.75" thickBot="1" x14ac:dyDescent="0.3">
      <c r="A45" s="10"/>
      <c r="B45" s="11"/>
      <c r="C45" s="11"/>
      <c r="D45" s="12"/>
      <c r="E45" s="11"/>
      <c r="F45" s="34"/>
      <c r="G45" s="34"/>
    </row>
    <row r="46" spans="1:7" ht="45" x14ac:dyDescent="0.25">
      <c r="A46" s="13" t="s">
        <v>33</v>
      </c>
      <c r="B46" s="8" t="s">
        <v>52</v>
      </c>
      <c r="C46" s="8"/>
      <c r="D46" s="9"/>
      <c r="E46" s="8"/>
      <c r="F46" s="33"/>
      <c r="G46" s="33"/>
    </row>
    <row r="47" spans="1:7" x14ac:dyDescent="0.25">
      <c r="A47" s="14"/>
      <c r="B47" s="8" t="s">
        <v>46</v>
      </c>
      <c r="C47" s="8" t="s">
        <v>6</v>
      </c>
      <c r="D47" s="22">
        <v>12</v>
      </c>
      <c r="E47" s="8"/>
      <c r="F47" s="35"/>
      <c r="G47" s="35"/>
    </row>
    <row r="48" spans="1:7" x14ac:dyDescent="0.25">
      <c r="A48" s="14"/>
      <c r="B48" s="8" t="s">
        <v>47</v>
      </c>
      <c r="C48" s="8" t="s">
        <v>6</v>
      </c>
      <c r="D48" s="22">
        <v>45</v>
      </c>
      <c r="E48" s="8"/>
      <c r="F48" s="35"/>
      <c r="G48" s="35"/>
    </row>
    <row r="49" spans="1:7" ht="15.75" thickBot="1" x14ac:dyDescent="0.3">
      <c r="A49" s="10"/>
      <c r="B49" s="11"/>
      <c r="C49" s="11"/>
      <c r="D49" s="23"/>
      <c r="E49" s="11"/>
      <c r="F49" s="34"/>
      <c r="G49" s="34"/>
    </row>
    <row r="50" spans="1:7" ht="30" x14ac:dyDescent="0.25">
      <c r="A50" s="13" t="s">
        <v>35</v>
      </c>
      <c r="B50" s="8" t="s">
        <v>34</v>
      </c>
      <c r="C50" s="8"/>
      <c r="D50" s="9"/>
      <c r="E50" s="8"/>
      <c r="F50" s="33"/>
      <c r="G50" s="33"/>
    </row>
    <row r="51" spans="1:7" x14ac:dyDescent="0.25">
      <c r="A51" s="14"/>
      <c r="B51" s="8"/>
      <c r="C51" s="8" t="s">
        <v>31</v>
      </c>
      <c r="D51" s="9">
        <f>C5</f>
        <v>392</v>
      </c>
      <c r="E51" s="8"/>
      <c r="F51" s="35"/>
      <c r="G51" s="35"/>
    </row>
    <row r="52" spans="1:7" ht="15.75" thickBot="1" x14ac:dyDescent="0.3">
      <c r="A52" s="10"/>
      <c r="B52" s="11"/>
      <c r="C52" s="11"/>
      <c r="D52" s="12"/>
      <c r="E52" s="11"/>
      <c r="F52" s="34"/>
      <c r="G52" s="34"/>
    </row>
    <row r="53" spans="1:7" ht="30" x14ac:dyDescent="0.25">
      <c r="A53" s="13" t="s">
        <v>48</v>
      </c>
      <c r="B53" s="8" t="s">
        <v>36</v>
      </c>
      <c r="C53" s="8"/>
      <c r="D53" s="9"/>
      <c r="E53" s="8"/>
      <c r="F53" s="33"/>
      <c r="G53" s="33"/>
    </row>
    <row r="54" spans="1:7" x14ac:dyDescent="0.25">
      <c r="A54" s="14"/>
      <c r="B54" s="8"/>
      <c r="C54" s="8" t="s">
        <v>12</v>
      </c>
      <c r="D54" s="9">
        <v>1</v>
      </c>
      <c r="E54" s="8"/>
      <c r="F54" s="35"/>
      <c r="G54" s="35"/>
    </row>
    <row r="55" spans="1:7" ht="15.75" thickBot="1" x14ac:dyDescent="0.3">
      <c r="A55" s="10"/>
      <c r="B55" s="11"/>
      <c r="C55" s="11"/>
      <c r="D55" s="12"/>
      <c r="E55" s="11"/>
      <c r="F55" s="34"/>
      <c r="G55" s="34"/>
    </row>
    <row r="56" spans="1:7" x14ac:dyDescent="0.25">
      <c r="A56" s="7"/>
      <c r="B56" s="8"/>
      <c r="C56" s="8"/>
      <c r="D56" s="9"/>
      <c r="E56" s="8"/>
      <c r="F56" s="33"/>
      <c r="G56" s="33"/>
    </row>
    <row r="57" spans="1:7" x14ac:dyDescent="0.25">
      <c r="A57" s="7"/>
      <c r="B57" s="8"/>
      <c r="C57" s="8"/>
      <c r="D57" s="9"/>
      <c r="E57" s="8"/>
      <c r="F57" s="33"/>
      <c r="G57" s="33"/>
    </row>
    <row r="58" spans="1:7" ht="15.75" thickBot="1" x14ac:dyDescent="0.3">
      <c r="A58" s="10"/>
      <c r="B58" s="11"/>
      <c r="C58" s="11"/>
      <c r="D58" s="12"/>
      <c r="E58" s="11"/>
      <c r="F58" s="34"/>
      <c r="G58" s="34"/>
    </row>
    <row r="59" spans="1:7" x14ac:dyDescent="0.25">
      <c r="A59" s="13"/>
      <c r="B59" s="24" t="s">
        <v>37</v>
      </c>
      <c r="C59" s="24"/>
      <c r="D59" s="25"/>
      <c r="E59" s="24"/>
      <c r="F59" s="38"/>
      <c r="G59" s="38">
        <f>SUM(G8:G58)</f>
        <v>0</v>
      </c>
    </row>
    <row r="60" spans="1:7" x14ac:dyDescent="0.25">
      <c r="A60" s="14"/>
      <c r="B60" s="26" t="s">
        <v>38</v>
      </c>
      <c r="C60" s="26"/>
      <c r="D60" s="25"/>
      <c r="E60" s="26"/>
      <c r="F60" s="39" t="s">
        <v>39</v>
      </c>
      <c r="G60" s="35"/>
    </row>
    <row r="61" spans="1:7" x14ac:dyDescent="0.25">
      <c r="A61" s="14"/>
      <c r="B61" s="24" t="s">
        <v>40</v>
      </c>
      <c r="C61" s="24"/>
      <c r="D61" s="25"/>
      <c r="E61" s="24"/>
      <c r="F61" s="40"/>
      <c r="G61" s="40">
        <f>+G59-(G59*G60/100)</f>
        <v>0</v>
      </c>
    </row>
    <row r="62" spans="1:7" x14ac:dyDescent="0.25">
      <c r="A62" s="14"/>
      <c r="B62" s="27" t="s">
        <v>41</v>
      </c>
      <c r="C62" s="26"/>
      <c r="D62" s="25"/>
      <c r="E62" s="26"/>
      <c r="F62" s="35"/>
      <c r="G62" s="35">
        <f>G61*0.22</f>
        <v>0</v>
      </c>
    </row>
    <row r="63" spans="1:7" x14ac:dyDescent="0.25">
      <c r="A63" s="14"/>
      <c r="B63" s="28" t="s">
        <v>42</v>
      </c>
      <c r="C63" s="29"/>
      <c r="D63" s="30"/>
      <c r="E63" s="29"/>
      <c r="F63" s="40"/>
      <c r="G63" s="40">
        <f>G61+G62</f>
        <v>0</v>
      </c>
    </row>
  </sheetData>
  <sheetProtection algorithmName="SHA-512" hashValue="AbxPJhXzr0U4xI27fHrJXA8tfeVpO0ZJP9qh4SyrYkLeCkbocEWG1LS6aIVDfB7ioUVDZzrqviHkS1xQi2RCmg==" saltValue="Iy0V5hYUJhFuaSGXzfnRMw==" spinCount="100000" sheet="1" objects="1" scenarios="1"/>
  <pageMargins left="0.70000000000000007" right="0.70000000000000007" top="0.75" bottom="0.75" header="0.30000000000000004" footer="0.30000000000000004"/>
  <pageSetup paperSize="9" scale="78" fitToHeight="0" orientation="portrait" horizontalDpi="1200" verticalDpi="1200" r:id="rId1"/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Sheet1</vt:lpstr>
      <vt:lpstr>Sheet1!Področje_tiskanja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Jakob Mursak</dc:creator>
  <cp:lastModifiedBy>PCMobil</cp:lastModifiedBy>
  <cp:lastPrinted>2017-06-01T11:29:31Z</cp:lastPrinted>
  <dcterms:created xsi:type="dcterms:W3CDTF">2017-04-10T09:57:50Z</dcterms:created>
  <dcterms:modified xsi:type="dcterms:W3CDTF">2017-06-01T11:34:02Z</dcterms:modified>
</cp:coreProperties>
</file>