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kapitulacija " sheetId="1" r:id="rId1"/>
    <sheet name="Instalacije klet" sheetId="2" r:id="rId2"/>
  </sheets>
  <definedNames>
    <definedName name="_Toc240116276" localSheetId="1">'Rekapitulacija '!$B$5</definedName>
    <definedName name="_Toc240116277" localSheetId="1">'Instalacije klet'!#REF!</definedName>
    <definedName name="_Toc240116278" localSheetId="1">'Instalacije klet'!$B$1</definedName>
    <definedName name="_Toc240116279" localSheetId="1">'Instalacije klet'!$B$16</definedName>
    <definedName name="_Toc240116280" localSheetId="1">'Instalacije klet'!$B$23</definedName>
    <definedName name="_Toc240116281" localSheetId="1">'Instalacije klet'!$B$40</definedName>
    <definedName name="_Toc240116282" localSheetId="1">'Instalacije klet'!#REF!</definedName>
    <definedName name="_Toc240116283" localSheetId="1">'Instalacije klet'!$B$49</definedName>
    <definedName name="_Toc240116284" localSheetId="1">'Instalacije klet'!$B$57</definedName>
    <definedName name="_Toc240116285" localSheetId="1">'Instalacije klet'!#REF!</definedName>
    <definedName name="_Toc240116286" localSheetId="1">'Instalacije klet'!#REF!</definedName>
    <definedName name="_Toc240116287" localSheetId="1">'Instalacije klet'!#REF!</definedName>
    <definedName name="_Toc240116288" localSheetId="1">'Instalacije klet'!#REF!</definedName>
    <definedName name="_Toc240116289" localSheetId="1">'Instalacije klet'!#REF!</definedName>
    <definedName name="_Toc240116290" localSheetId="1">'Instalacije klet'!$B$59</definedName>
    <definedName name="_xlnm.Print_Area" localSheetId="1">'Instalacije klet'!$A$1:$H$66</definedName>
  </definedNames>
  <calcPr fullCalcOnLoad="1"/>
</workbook>
</file>

<file path=xl/sharedStrings.xml><?xml version="1.0" encoding="utf-8"?>
<sst xmlns="http://schemas.openxmlformats.org/spreadsheetml/2006/main" count="162" uniqueCount="76">
  <si>
    <t>kol</t>
  </si>
  <si>
    <t>m</t>
  </si>
  <si>
    <t>POPIS MATERIALA IN DEL</t>
  </si>
  <si>
    <t>ELEKTRIČNE NAPELJAVE IN NAPRAVE</t>
  </si>
  <si>
    <t>Dobava, polaganje in označevanje instalacijskega materiala:</t>
  </si>
  <si>
    <t>Z.št.</t>
  </si>
  <si>
    <t>kol.</t>
  </si>
  <si>
    <t>Cena na EM</t>
  </si>
  <si>
    <t>Skupaj</t>
  </si>
  <si>
    <t>gibljiva, plastična zaščitna cev s povišano stopnjo odpornosti na mehanske vplive skupaj z dolbljenjem in polaganjem v steno</t>
  </si>
  <si>
    <t>zaščitni vodnik, uvlečen v zaščitne cevi, skupaj s priborom za izvedbo ozemljitev (cevne objemke, trajni vijačeni spoji...)</t>
  </si>
  <si>
    <t>razvodnica za izenačitev potenciala, komplet z zbiralko (RIP)</t>
  </si>
  <si>
    <t>podometna vtičnica z zaščitnim kontaktom</t>
  </si>
  <si>
    <t>podometna vtičnica z zaščitnim kontaktom in pokrovom</t>
  </si>
  <si>
    <t>podometno navadno stikalo</t>
  </si>
  <si>
    <t>podometno menjalno stikalo</t>
  </si>
  <si>
    <t>Dobava, montaža, vezava in označevanje opreme, ki se vgradi v stikalni blok:</t>
  </si>
  <si>
    <t>Kol.</t>
  </si>
  <si>
    <t>drobni material, pregled, meritve, poročilo o preizkusu</t>
  </si>
  <si>
    <t>EM</t>
  </si>
  <si>
    <t>KOS</t>
  </si>
  <si>
    <t>Ø32 mm</t>
  </si>
  <si>
    <t>Ø16 mm</t>
  </si>
  <si>
    <t>prenapetostna zaščita razreda II, z izmenljivim vložkom, primerna za montažo na letev</t>
  </si>
  <si>
    <t>instalacijski odklopnik enopolni</t>
  </si>
  <si>
    <t>B10A</t>
  </si>
  <si>
    <t>B16A</t>
  </si>
  <si>
    <t>izvedba požarnih zatesnitev prebojev med požarnimi sektorji z obstojnostjo min. EI60</t>
  </si>
  <si>
    <t>Meritve ožičenja in izdaja listin</t>
  </si>
  <si>
    <t>Dobava in montaža instalacijskega materiala in potrebnih naprav za izvedbo računalniške instalacije P in T, zahtevana garancija vgrajene opreme je najmanj 10 let:</t>
  </si>
  <si>
    <t>BTR</t>
  </si>
  <si>
    <t>gibljiva, plastična zaščitna cev s povišano stopnjo odpornosti na mehanske vplive skupaj z polaganjem v steno</t>
  </si>
  <si>
    <t>H07V-K
16 mm2</t>
  </si>
  <si>
    <t>signalni kabel,  uvlečen v zaščitne cevi FTP cat.6 oz. položen na polico</t>
  </si>
  <si>
    <t>energetski kabel,  uvlečen v zaščitne cevi ali položen na kabelsko polico</t>
  </si>
  <si>
    <t>Električne meritve stikalnih blokov</t>
  </si>
  <si>
    <t>Električne meritve jakega toka in kovinskih mas</t>
  </si>
  <si>
    <t>Projekt PID v 4 izvodih (1x v elektronski obliki) ter ostale potrebne dokumentacije za tehnični pregled</t>
  </si>
  <si>
    <t>Tip, ali enakovredno</t>
  </si>
  <si>
    <t>Opis - 
ali enakovredno</t>
  </si>
  <si>
    <t>GEWIS, UNICA, VIMAR, ali enakovredno</t>
  </si>
  <si>
    <r>
      <t>NYM-0 3x1,5 mm</t>
    </r>
    <r>
      <rPr>
        <vertAlign val="superscript"/>
        <sz val="10"/>
        <color indexed="8"/>
        <rFont val="Arial"/>
        <family val="2"/>
      </rPr>
      <t>2</t>
    </r>
  </si>
  <si>
    <r>
      <t>NYM-J 3x1,5 mm</t>
    </r>
    <r>
      <rPr>
        <vertAlign val="superscript"/>
        <sz val="10"/>
        <color indexed="8"/>
        <rFont val="Arial"/>
        <family val="2"/>
      </rPr>
      <t>2</t>
    </r>
  </si>
  <si>
    <r>
      <t>NYM-J 4x1,5 mm</t>
    </r>
    <r>
      <rPr>
        <vertAlign val="superscript"/>
        <sz val="10"/>
        <color indexed="8"/>
        <rFont val="Arial"/>
        <family val="2"/>
      </rPr>
      <t>2</t>
    </r>
  </si>
  <si>
    <r>
      <t>NYM-J 3x2,5 mm</t>
    </r>
    <r>
      <rPr>
        <vertAlign val="superscript"/>
        <sz val="10"/>
        <color indexed="8"/>
        <rFont val="Arial"/>
        <family val="2"/>
      </rPr>
      <t>2</t>
    </r>
  </si>
  <si>
    <r>
      <t>H07V-K
 6 mm</t>
    </r>
    <r>
      <rPr>
        <vertAlign val="superscript"/>
        <sz val="10"/>
        <color indexed="8"/>
        <rFont val="Arial"/>
        <family val="2"/>
      </rPr>
      <t>2</t>
    </r>
  </si>
  <si>
    <r>
      <t xml:space="preserve">Dobava, montaža, vezava in označevanje stikalnih in priključnih naprav električne instalacije:
</t>
    </r>
    <r>
      <rPr>
        <b/>
        <sz val="10"/>
        <color indexed="8"/>
        <rFont val="Arial"/>
        <family val="2"/>
      </rPr>
      <t>Stikala in vtičnice pred vgradnjo potrdi arhitekt/investitor.</t>
    </r>
  </si>
  <si>
    <r>
      <t xml:space="preserve">Dobava in montaža svetilk vključno s elektronsko predstikalno napravo, veznim in montažnim priborom, sijalkami ter funkcionalnim preizkusom. Garancija na svetilke najmanj 5 let. </t>
    </r>
    <r>
      <rPr>
        <b/>
        <sz val="10"/>
        <color indexed="8"/>
        <rFont val="Arial"/>
        <family val="2"/>
      </rPr>
      <t>Svetilke pred vgradnjo potrdi arhitekt/investitor.</t>
    </r>
    <r>
      <rPr>
        <sz val="10"/>
        <color indexed="8"/>
        <rFont val="Arial"/>
        <family val="2"/>
      </rPr>
      <t xml:space="preserve">
</t>
    </r>
  </si>
  <si>
    <t>Schrack, Gewwis, ETI, ali enakovredno</t>
  </si>
  <si>
    <t>tripolno zaščitno stikalo na diferenčni tok, montaža na letev, 25A, Id=0.03A</t>
  </si>
  <si>
    <t>dvojna podometna vtičnica, s priključkom RJ45 FTP cat.6e, s protiprašnim pokrovčkom za razvod P in T</t>
  </si>
  <si>
    <t>SKUPAJ</t>
  </si>
  <si>
    <t>Varnostna LED svetilka z lastnim virom napajanja in eno uro avtonomije nadgradna</t>
  </si>
  <si>
    <t>Intra, Zumtobel, SLV, Osram, Philips , Siteco</t>
  </si>
  <si>
    <t>GEWIS, UNICA, VIMAR, Elektromaterial, ali enakovredno</t>
  </si>
  <si>
    <t>SKUPAJ Z 5% nepredvidenih del:</t>
  </si>
  <si>
    <t xml:space="preserve">1. Instalacije </t>
  </si>
  <si>
    <t xml:space="preserve">2. Instalacijska oprema </t>
  </si>
  <si>
    <t>3. Stikalni bloki</t>
  </si>
  <si>
    <t>4. Razsvetljava</t>
  </si>
  <si>
    <t>Zunanja dekorativna LED svetilka zasenčena svetloba usmerjena navzdol, višji cenovni razred LED sijalko ali LED modulom (PHILIPS, OSRAM), temperatura 3000K, 900lm</t>
  </si>
  <si>
    <t>Ureditev R priključka v obstoječi komunikacijski omari</t>
  </si>
  <si>
    <t>Prestavitev obstoječih instalacij, ki prečkajo prostor v podometno izvedbo in odstranitev obstoječih instalacij, ki napajajo prostor</t>
  </si>
  <si>
    <t>NU</t>
  </si>
  <si>
    <t>Robst</t>
  </si>
  <si>
    <t>podometni enovrstični 12 mestni razdelilec z enojnimi vratci.</t>
  </si>
  <si>
    <r>
      <t>NYM-J 5x6 mm</t>
    </r>
    <r>
      <rPr>
        <vertAlign val="superscript"/>
        <sz val="10"/>
        <color indexed="8"/>
        <rFont val="Arial"/>
        <family val="2"/>
      </rPr>
      <t>2</t>
    </r>
  </si>
  <si>
    <t>R1</t>
  </si>
  <si>
    <t>Dogradnja instalacijskega odklopnika C20/3A v obstoječi razdelilec, ureditev razdelilca, označitev</t>
  </si>
  <si>
    <t>gibljiva, plastična zaščitna cev s povišano stopnjo odpornosti na mehanske vplive skupaj z polaganjem v steno (cev se polaga po obstoječem objektu, po posegu se stene povrnejo v prvotno stanje)</t>
  </si>
  <si>
    <t>5. Računalniška univerzalna instalacija P in T</t>
  </si>
  <si>
    <t>6. Ostalo</t>
  </si>
  <si>
    <t>REKAPITUALCIJA Instalacije Klet</t>
  </si>
  <si>
    <t>Enofazni zbiralči sistem v dolžini 15,7m, s štirimi L elementi, priključnico, obešali ter 12 spot LED svetili 3000lum/3000K</t>
  </si>
  <si>
    <t>Stropna dekorativna LED svetilka 2000lum/3000K</t>
  </si>
  <si>
    <t>VINSKO RAZSTAVNI PROSTOR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</si>
</sst>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[$€-1]"/>
    <numFmt numFmtId="178" formatCode="#,##0.00\ _S_I_T"/>
    <numFmt numFmtId="179" formatCode="[$-424]d\.\ mmmm\ yyyy"/>
    <numFmt numFmtId="180" formatCode="#,##0.00\ &quot;€&quot;"/>
  </numFmts>
  <fonts count="41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178" fontId="6" fillId="0" borderId="1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4" fontId="5" fillId="0" borderId="12" xfId="0" applyNumberFormat="1" applyFont="1" applyBorder="1" applyAlignment="1">
      <alignment horizontal="right" vertical="center" wrapText="1"/>
    </xf>
    <xf numFmtId="178" fontId="5" fillId="0" borderId="13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178" fontId="6" fillId="0" borderId="13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178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178" fontId="6" fillId="0" borderId="20" xfId="0" applyNumberFormat="1" applyFont="1" applyBorder="1" applyAlignment="1">
      <alignment horizontal="right" wrapText="1"/>
    </xf>
    <xf numFmtId="0" fontId="6" fillId="0" borderId="19" xfId="0" applyFont="1" applyBorder="1" applyAlignment="1">
      <alignment horizontal="left" vertical="center"/>
    </xf>
    <xf numFmtId="180" fontId="5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177" fontId="6" fillId="0" borderId="22" xfId="0" applyNumberFormat="1" applyFont="1" applyBorder="1" applyAlignment="1">
      <alignment vertical="center"/>
    </xf>
    <xf numFmtId="177" fontId="6" fillId="0" borderId="0" xfId="0" applyNumberFormat="1" applyFont="1" applyAlignment="1">
      <alignment horizontal="center"/>
    </xf>
    <xf numFmtId="0" fontId="5" fillId="0" borderId="23" xfId="0" applyFont="1" applyBorder="1" applyAlignment="1">
      <alignment horizontal="left" wrapText="1"/>
    </xf>
    <xf numFmtId="0" fontId="5" fillId="0" borderId="2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 horizontal="left" vertical="top"/>
    </xf>
    <xf numFmtId="0" fontId="5" fillId="0" borderId="0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 2" xfId="42"/>
    <cellStyle name="Normal 3" xfId="43"/>
    <cellStyle name="Normal 4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2" max="2" width="41.421875" style="0" customWidth="1"/>
    <col min="3" max="3" width="8.7109375" style="0" customWidth="1"/>
    <col min="4" max="4" width="18.7109375" style="0" customWidth="1"/>
  </cols>
  <sheetData>
    <row r="1" spans="1:8" ht="15">
      <c r="A1" s="25"/>
      <c r="B1" s="2"/>
      <c r="C1" s="25"/>
      <c r="D1" s="26"/>
      <c r="E1" s="26"/>
      <c r="F1" s="26"/>
      <c r="G1" s="27"/>
      <c r="H1" s="28"/>
    </row>
    <row r="2" spans="1:8" ht="15">
      <c r="A2" s="25"/>
      <c r="B2" s="2"/>
      <c r="C2" s="25"/>
      <c r="D2" s="26"/>
      <c r="E2" s="26"/>
      <c r="F2" s="26"/>
      <c r="G2" s="27"/>
      <c r="H2" s="28"/>
    </row>
    <row r="3" spans="1:8" ht="15">
      <c r="A3" s="25"/>
      <c r="B3" s="2"/>
      <c r="C3" s="25"/>
      <c r="D3" s="26"/>
      <c r="E3" s="26"/>
      <c r="F3" s="26"/>
      <c r="G3" s="27"/>
      <c r="H3" s="28"/>
    </row>
    <row r="4" spans="1:8" ht="15">
      <c r="A4" s="25"/>
      <c r="B4" s="2"/>
      <c r="C4" s="25"/>
      <c r="D4" s="26"/>
      <c r="E4" s="26"/>
      <c r="F4" s="26"/>
      <c r="G4" s="27"/>
      <c r="H4" s="28"/>
    </row>
    <row r="5" spans="1:8" ht="15">
      <c r="A5" s="25"/>
      <c r="B5" s="1" t="s">
        <v>2</v>
      </c>
      <c r="C5" s="51"/>
      <c r="D5" s="26"/>
      <c r="E5" s="26"/>
      <c r="F5" s="26"/>
      <c r="G5" s="27"/>
      <c r="H5" s="28"/>
    </row>
    <row r="6" spans="1:8" ht="15">
      <c r="A6" s="25"/>
      <c r="B6" s="2"/>
      <c r="C6" s="51"/>
      <c r="D6" s="26"/>
      <c r="E6" s="26"/>
      <c r="F6" s="26"/>
      <c r="G6" s="27"/>
      <c r="H6" s="28"/>
    </row>
    <row r="7" spans="1:8" ht="15">
      <c r="A7" s="25"/>
      <c r="B7" s="2" t="s">
        <v>3</v>
      </c>
      <c r="C7" s="51"/>
      <c r="D7" s="26"/>
      <c r="E7" s="26"/>
      <c r="F7" s="26"/>
      <c r="G7" s="27"/>
      <c r="H7" s="28"/>
    </row>
    <row r="8" spans="1:8" ht="15">
      <c r="A8" s="25"/>
      <c r="B8" s="2" t="s">
        <v>75</v>
      </c>
      <c r="C8" s="51"/>
      <c r="D8" s="26"/>
      <c r="E8" s="26"/>
      <c r="F8" s="26"/>
      <c r="G8" s="27"/>
      <c r="H8" s="28"/>
    </row>
    <row r="9" spans="1:8" ht="15">
      <c r="A9" s="25"/>
      <c r="B9" s="2"/>
      <c r="C9" s="51"/>
      <c r="D9" s="26"/>
      <c r="E9" s="26"/>
      <c r="F9" s="26"/>
      <c r="G9" s="27"/>
      <c r="H9" s="28"/>
    </row>
    <row r="10" spans="1:8" ht="15.75" thickBot="1">
      <c r="A10" s="25"/>
      <c r="B10" s="2"/>
      <c r="C10" s="51"/>
      <c r="D10" s="26"/>
      <c r="E10" s="26"/>
      <c r="F10" s="26"/>
      <c r="G10" s="27"/>
      <c r="H10" s="28"/>
    </row>
    <row r="11" spans="1:8" ht="15">
      <c r="A11" s="25"/>
      <c r="B11" s="33" t="s">
        <v>72</v>
      </c>
      <c r="C11" s="34"/>
      <c r="D11" s="35"/>
      <c r="E11" s="26"/>
      <c r="F11" s="26"/>
      <c r="G11" s="27"/>
      <c r="H11" s="28"/>
    </row>
    <row r="12" spans="1:8" ht="15">
      <c r="A12" s="25"/>
      <c r="B12" s="36"/>
      <c r="C12" s="37"/>
      <c r="D12" s="38"/>
      <c r="E12" s="26"/>
      <c r="F12" s="26"/>
      <c r="G12" s="27"/>
      <c r="H12" s="28"/>
    </row>
    <row r="13" spans="1:8" ht="15">
      <c r="A13" s="25"/>
      <c r="B13" s="39" t="s">
        <v>56</v>
      </c>
      <c r="C13" s="49"/>
      <c r="D13" s="40">
        <f>'Instalacije klet'!H14</f>
        <v>0</v>
      </c>
      <c r="E13" s="26"/>
      <c r="F13" s="26"/>
      <c r="G13" s="27"/>
      <c r="H13" s="28"/>
    </row>
    <row r="14" spans="1:8" ht="15">
      <c r="A14" s="25"/>
      <c r="B14" s="39" t="s">
        <v>57</v>
      </c>
      <c r="C14" s="49"/>
      <c r="D14" s="40">
        <f>'Instalacije klet'!H23</f>
        <v>0</v>
      </c>
      <c r="E14" s="26"/>
      <c r="F14" s="26"/>
      <c r="G14" s="27"/>
      <c r="H14" s="28"/>
    </row>
    <row r="15" spans="1:8" ht="15">
      <c r="A15" s="25"/>
      <c r="B15" s="39" t="s">
        <v>58</v>
      </c>
      <c r="C15" s="49"/>
      <c r="D15" s="40">
        <f>'Instalacije klet'!H38</f>
        <v>0</v>
      </c>
      <c r="E15" s="26"/>
      <c r="F15" s="26"/>
      <c r="G15" s="27"/>
      <c r="H15" s="28"/>
    </row>
    <row r="16" spans="1:8" ht="15">
      <c r="A16" s="25"/>
      <c r="B16" s="39" t="s">
        <v>59</v>
      </c>
      <c r="C16" s="49"/>
      <c r="D16" s="40">
        <f>'Instalacije klet'!H47</f>
        <v>0</v>
      </c>
      <c r="E16" s="26"/>
      <c r="F16" s="26"/>
      <c r="G16" s="27"/>
      <c r="H16" s="28"/>
    </row>
    <row r="17" spans="1:8" ht="15">
      <c r="A17" s="25"/>
      <c r="B17" s="39" t="s">
        <v>70</v>
      </c>
      <c r="C17" s="49"/>
      <c r="D17" s="40">
        <f>'Instalacije klet'!H57</f>
        <v>0</v>
      </c>
      <c r="E17" s="26"/>
      <c r="F17" s="26"/>
      <c r="G17" s="27"/>
      <c r="H17" s="28"/>
    </row>
    <row r="18" spans="1:8" ht="15">
      <c r="A18" s="25"/>
      <c r="B18" s="39" t="s">
        <v>71</v>
      </c>
      <c r="C18" s="49"/>
      <c r="D18" s="40">
        <f>'Instalacije klet'!H66</f>
        <v>0</v>
      </c>
      <c r="E18" s="26"/>
      <c r="F18" s="26"/>
      <c r="G18" s="27"/>
      <c r="H18" s="28"/>
    </row>
    <row r="19" spans="1:8" ht="15">
      <c r="A19" s="25"/>
      <c r="B19" s="39"/>
      <c r="C19" s="49"/>
      <c r="D19" s="40"/>
      <c r="E19" s="26"/>
      <c r="F19" s="26"/>
      <c r="G19" s="27"/>
      <c r="H19" s="28"/>
    </row>
    <row r="20" spans="1:8" ht="15">
      <c r="A20" s="25"/>
      <c r="B20" s="39" t="s">
        <v>51</v>
      </c>
      <c r="C20" s="49"/>
      <c r="D20" s="40">
        <f>SUM(D13:D19)</f>
        <v>0</v>
      </c>
      <c r="E20" s="26"/>
      <c r="F20" s="26"/>
      <c r="G20" s="27"/>
      <c r="H20" s="28"/>
    </row>
    <row r="21" spans="1:8" ht="15">
      <c r="A21" s="25"/>
      <c r="B21" s="39"/>
      <c r="C21" s="49"/>
      <c r="D21" s="41"/>
      <c r="E21" s="26"/>
      <c r="F21" s="26"/>
      <c r="G21" s="27"/>
      <c r="H21" s="28"/>
    </row>
    <row r="22" spans="1:8" ht="15.75" thickBot="1">
      <c r="A22" s="25"/>
      <c r="B22" s="42" t="s">
        <v>55</v>
      </c>
      <c r="C22" s="50"/>
      <c r="D22" s="43">
        <f>D20*1.05</f>
        <v>0</v>
      </c>
      <c r="E22" s="32"/>
      <c r="F22" s="25"/>
      <c r="G22" s="25"/>
      <c r="H22" s="28"/>
    </row>
  </sheetData>
  <sheetProtection password="8BC5" sheet="1" selectLockedCells="1"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1"/>
  <sheetViews>
    <sheetView view="pageBreakPreview" zoomScaleSheetLayoutView="100" zoomScalePageLayoutView="0" workbookViewId="0" topLeftCell="A33">
      <selection activeCell="G47" sqref="G47"/>
    </sheetView>
  </sheetViews>
  <sheetFormatPr defaultColWidth="9.00390625" defaultRowHeight="15"/>
  <cols>
    <col min="1" max="1" width="3.421875" style="25" customWidth="1"/>
    <col min="2" max="2" width="5.7109375" style="2" customWidth="1"/>
    <col min="3" max="3" width="34.421875" style="25" customWidth="1"/>
    <col min="4" max="4" width="13.8515625" style="26" customWidth="1"/>
    <col min="5" max="5" width="7.00390625" style="26" customWidth="1"/>
    <col min="6" max="6" width="6.7109375" style="26" customWidth="1"/>
    <col min="7" max="7" width="8.421875" style="27" customWidth="1"/>
    <col min="8" max="8" width="12.57421875" style="28" customWidth="1"/>
    <col min="9" max="16384" width="9.00390625" style="25" customWidth="1"/>
  </cols>
  <sheetData>
    <row r="1" ht="12.75">
      <c r="B1" s="1" t="s">
        <v>56</v>
      </c>
    </row>
    <row r="2" spans="2:8" ht="13.5" thickBot="1">
      <c r="B2" s="47" t="s">
        <v>4</v>
      </c>
      <c r="C2" s="47"/>
      <c r="D2" s="47"/>
      <c r="E2" s="47"/>
      <c r="F2" s="47"/>
      <c r="G2" s="47"/>
      <c r="H2" s="47"/>
    </row>
    <row r="3" spans="2:8" ht="26.25" thickBot="1">
      <c r="B3" s="12" t="s">
        <v>5</v>
      </c>
      <c r="C3" s="3" t="s">
        <v>39</v>
      </c>
      <c r="D3" s="4" t="s">
        <v>38</v>
      </c>
      <c r="E3" s="4" t="s">
        <v>6</v>
      </c>
      <c r="F3" s="4" t="s">
        <v>19</v>
      </c>
      <c r="G3" s="5" t="s">
        <v>7</v>
      </c>
      <c r="H3" s="6" t="s">
        <v>8</v>
      </c>
    </row>
    <row r="4" spans="2:8" ht="51.75" thickBot="1">
      <c r="B4" s="8">
        <v>1</v>
      </c>
      <c r="C4" s="13" t="s">
        <v>31</v>
      </c>
      <c r="D4" s="8" t="s">
        <v>22</v>
      </c>
      <c r="E4" s="8">
        <v>160</v>
      </c>
      <c r="F4" s="8" t="s">
        <v>1</v>
      </c>
      <c r="G4" s="10"/>
      <c r="H4" s="11">
        <f aca="true" t="shared" si="0" ref="H4:H13">G4*E4</f>
        <v>0</v>
      </c>
    </row>
    <row r="5" spans="2:8" ht="77.25" thickBot="1">
      <c r="B5" s="8">
        <f>B4+1</f>
        <v>2</v>
      </c>
      <c r="C5" s="13" t="s">
        <v>69</v>
      </c>
      <c r="D5" s="8" t="s">
        <v>21</v>
      </c>
      <c r="E5" s="8">
        <v>40</v>
      </c>
      <c r="F5" s="8" t="s">
        <v>1</v>
      </c>
      <c r="G5" s="10"/>
      <c r="H5" s="11">
        <f>G5*E5</f>
        <v>0</v>
      </c>
    </row>
    <row r="6" spans="2:8" ht="27.75" thickBot="1">
      <c r="B6" s="8">
        <f>B5+1</f>
        <v>3</v>
      </c>
      <c r="C6" s="13" t="s">
        <v>34</v>
      </c>
      <c r="D6" s="8" t="s">
        <v>41</v>
      </c>
      <c r="E6" s="8">
        <v>10</v>
      </c>
      <c r="F6" s="8" t="s">
        <v>1</v>
      </c>
      <c r="G6" s="10"/>
      <c r="H6" s="11">
        <f t="shared" si="0"/>
        <v>0</v>
      </c>
    </row>
    <row r="7" spans="2:8" ht="27.75" thickBot="1">
      <c r="B7" s="8">
        <f aca="true" t="shared" si="1" ref="B7:B13">B6+1</f>
        <v>4</v>
      </c>
      <c r="C7" s="13" t="s">
        <v>34</v>
      </c>
      <c r="D7" s="8" t="s">
        <v>42</v>
      </c>
      <c r="E7" s="8">
        <v>50</v>
      </c>
      <c r="F7" s="8" t="s">
        <v>1</v>
      </c>
      <c r="G7" s="10"/>
      <c r="H7" s="11">
        <f t="shared" si="0"/>
        <v>0</v>
      </c>
    </row>
    <row r="8" spans="2:8" ht="27.75" thickBot="1">
      <c r="B8" s="8">
        <f t="shared" si="1"/>
        <v>5</v>
      </c>
      <c r="C8" s="13" t="s">
        <v>34</v>
      </c>
      <c r="D8" s="8" t="s">
        <v>43</v>
      </c>
      <c r="E8" s="8">
        <v>10</v>
      </c>
      <c r="F8" s="8" t="s">
        <v>1</v>
      </c>
      <c r="G8" s="10"/>
      <c r="H8" s="11">
        <f t="shared" si="0"/>
        <v>0</v>
      </c>
    </row>
    <row r="9" spans="2:8" ht="27.75" thickBot="1">
      <c r="B9" s="8">
        <f t="shared" si="1"/>
        <v>6</v>
      </c>
      <c r="C9" s="13" t="s">
        <v>34</v>
      </c>
      <c r="D9" s="8" t="s">
        <v>44</v>
      </c>
      <c r="E9" s="8">
        <v>90</v>
      </c>
      <c r="F9" s="8" t="s">
        <v>1</v>
      </c>
      <c r="G9" s="10"/>
      <c r="H9" s="11">
        <f t="shared" si="0"/>
        <v>0</v>
      </c>
    </row>
    <row r="10" spans="2:8" ht="27.75" thickBot="1">
      <c r="B10" s="8">
        <f t="shared" si="1"/>
        <v>7</v>
      </c>
      <c r="C10" s="13" t="s">
        <v>34</v>
      </c>
      <c r="D10" s="8" t="s">
        <v>66</v>
      </c>
      <c r="E10" s="8">
        <v>40</v>
      </c>
      <c r="F10" s="8" t="s">
        <v>1</v>
      </c>
      <c r="G10" s="10"/>
      <c r="H10" s="11">
        <f>G10*E10</f>
        <v>0</v>
      </c>
    </row>
    <row r="11" spans="2:8" ht="51.75" thickBot="1">
      <c r="B11" s="8">
        <f t="shared" si="1"/>
        <v>8</v>
      </c>
      <c r="C11" s="13" t="s">
        <v>10</v>
      </c>
      <c r="D11" s="8" t="s">
        <v>45</v>
      </c>
      <c r="E11" s="8">
        <v>15</v>
      </c>
      <c r="F11" s="8" t="s">
        <v>1</v>
      </c>
      <c r="G11" s="10"/>
      <c r="H11" s="11">
        <f t="shared" si="0"/>
        <v>0</v>
      </c>
    </row>
    <row r="12" spans="2:8" ht="51.75" thickBot="1">
      <c r="B12" s="8">
        <f t="shared" si="1"/>
        <v>9</v>
      </c>
      <c r="C12" s="13" t="s">
        <v>10</v>
      </c>
      <c r="D12" s="8" t="s">
        <v>32</v>
      </c>
      <c r="E12" s="8">
        <v>30</v>
      </c>
      <c r="F12" s="8" t="s">
        <v>1</v>
      </c>
      <c r="G12" s="10"/>
      <c r="H12" s="11">
        <f t="shared" si="0"/>
        <v>0</v>
      </c>
    </row>
    <row r="13" spans="2:8" ht="26.25" thickBot="1">
      <c r="B13" s="8">
        <f t="shared" si="1"/>
        <v>10</v>
      </c>
      <c r="C13" s="13" t="s">
        <v>11</v>
      </c>
      <c r="D13" s="8"/>
      <c r="E13" s="8">
        <v>1</v>
      </c>
      <c r="F13" s="8" t="s">
        <v>20</v>
      </c>
      <c r="G13" s="10"/>
      <c r="H13" s="11">
        <f t="shared" si="0"/>
        <v>0</v>
      </c>
    </row>
    <row r="14" ht="12.75">
      <c r="H14" s="30">
        <f>SUM(H4:H13)</f>
        <v>0</v>
      </c>
    </row>
    <row r="15" spans="8:10" ht="12.75">
      <c r="H15" s="30"/>
      <c r="J15" s="7"/>
    </row>
    <row r="16" spans="2:10" ht="12.75">
      <c r="B16" s="1" t="s">
        <v>57</v>
      </c>
      <c r="J16" s="29"/>
    </row>
    <row r="17" spans="2:10" ht="13.5" thickBot="1">
      <c r="B17" s="46" t="s">
        <v>46</v>
      </c>
      <c r="C17" s="48"/>
      <c r="D17" s="48"/>
      <c r="E17" s="48"/>
      <c r="F17" s="48"/>
      <c r="G17" s="48"/>
      <c r="H17" s="48"/>
      <c r="J17" s="29"/>
    </row>
    <row r="18" spans="2:10" ht="26.25" thickBot="1">
      <c r="B18" s="12" t="s">
        <v>5</v>
      </c>
      <c r="C18" s="3" t="s">
        <v>39</v>
      </c>
      <c r="D18" s="4" t="s">
        <v>38</v>
      </c>
      <c r="E18" s="4" t="s">
        <v>6</v>
      </c>
      <c r="F18" s="4" t="s">
        <v>19</v>
      </c>
      <c r="G18" s="5" t="s">
        <v>7</v>
      </c>
      <c r="H18" s="6" t="s">
        <v>8</v>
      </c>
      <c r="J18" s="29"/>
    </row>
    <row r="19" spans="2:10" ht="77.25" thickBot="1">
      <c r="B19" s="8">
        <v>1</v>
      </c>
      <c r="C19" s="13" t="s">
        <v>12</v>
      </c>
      <c r="D19" s="8" t="s">
        <v>54</v>
      </c>
      <c r="E19" s="8">
        <v>9</v>
      </c>
      <c r="F19" s="8" t="s">
        <v>20</v>
      </c>
      <c r="G19" s="10"/>
      <c r="H19" s="11">
        <f>G19*E19</f>
        <v>0</v>
      </c>
      <c r="J19" s="29"/>
    </row>
    <row r="20" spans="2:10" ht="77.25" thickBot="1">
      <c r="B20" s="8">
        <f>B19+1</f>
        <v>2</v>
      </c>
      <c r="C20" s="13" t="s">
        <v>13</v>
      </c>
      <c r="D20" s="8" t="s">
        <v>54</v>
      </c>
      <c r="E20" s="8">
        <v>2</v>
      </c>
      <c r="F20" s="8" t="s">
        <v>20</v>
      </c>
      <c r="G20" s="10"/>
      <c r="H20" s="11">
        <f>G20*E20</f>
        <v>0</v>
      </c>
      <c r="J20" s="29"/>
    </row>
    <row r="21" spans="2:10" ht="77.25" thickBot="1">
      <c r="B21" s="8">
        <f>B20+1</f>
        <v>3</v>
      </c>
      <c r="C21" s="13" t="s">
        <v>14</v>
      </c>
      <c r="D21" s="8" t="s">
        <v>54</v>
      </c>
      <c r="E21" s="8">
        <v>2</v>
      </c>
      <c r="F21" s="8" t="s">
        <v>20</v>
      </c>
      <c r="G21" s="10"/>
      <c r="H21" s="11">
        <f>G21*E21</f>
        <v>0</v>
      </c>
      <c r="J21" s="29"/>
    </row>
    <row r="22" spans="2:10" ht="77.25" thickBot="1">
      <c r="B22" s="8">
        <f>B21+1</f>
        <v>4</v>
      </c>
      <c r="C22" s="13" t="s">
        <v>15</v>
      </c>
      <c r="D22" s="8" t="s">
        <v>54</v>
      </c>
      <c r="E22" s="8">
        <v>2</v>
      </c>
      <c r="F22" s="8" t="s">
        <v>20</v>
      </c>
      <c r="G22" s="10"/>
      <c r="H22" s="11">
        <f>G22*E22</f>
        <v>0</v>
      </c>
      <c r="J22" s="29"/>
    </row>
    <row r="23" spans="2:8" ht="12.75">
      <c r="B23" s="1"/>
      <c r="H23" s="30">
        <f>SUM(H19:H22)</f>
        <v>0</v>
      </c>
    </row>
    <row r="24" spans="2:8" ht="12.75">
      <c r="B24" s="1"/>
      <c r="H24" s="30"/>
    </row>
    <row r="25" ht="12.75">
      <c r="B25" s="1" t="s">
        <v>58</v>
      </c>
    </row>
    <row r="26" spans="2:8" ht="13.5" thickBot="1">
      <c r="B26" s="46" t="s">
        <v>16</v>
      </c>
      <c r="C26" s="46"/>
      <c r="D26" s="46"/>
      <c r="E26" s="46"/>
      <c r="F26" s="46"/>
      <c r="G26" s="46"/>
      <c r="H26" s="46"/>
    </row>
    <row r="27" spans="2:8" ht="26.25" thickBot="1">
      <c r="B27" s="12" t="s">
        <v>5</v>
      </c>
      <c r="C27" s="3" t="s">
        <v>39</v>
      </c>
      <c r="D27" s="4" t="s">
        <v>38</v>
      </c>
      <c r="E27" s="4" t="s">
        <v>17</v>
      </c>
      <c r="F27" s="4" t="s">
        <v>19</v>
      </c>
      <c r="G27" s="5" t="s">
        <v>7</v>
      </c>
      <c r="H27" s="6" t="s">
        <v>8</v>
      </c>
    </row>
    <row r="28" spans="2:8" ht="13.5" thickBot="1">
      <c r="B28" s="8"/>
      <c r="C28" s="17" t="s">
        <v>64</v>
      </c>
      <c r="D28" s="14"/>
      <c r="E28" s="14"/>
      <c r="F28" s="8"/>
      <c r="G28" s="15"/>
      <c r="H28" s="16"/>
    </row>
    <row r="29" spans="2:8" ht="39" thickBot="1">
      <c r="B29" s="8">
        <v>1</v>
      </c>
      <c r="C29" s="13" t="s">
        <v>68</v>
      </c>
      <c r="D29" s="8"/>
      <c r="E29" s="8">
        <v>1</v>
      </c>
      <c r="F29" s="8" t="s">
        <v>20</v>
      </c>
      <c r="G29" s="10"/>
      <c r="H29" s="11"/>
    </row>
    <row r="30" spans="2:8" ht="26.25" thickBot="1">
      <c r="B30" s="8">
        <f>B29+1</f>
        <v>2</v>
      </c>
      <c r="C30" s="13" t="s">
        <v>18</v>
      </c>
      <c r="D30" s="8"/>
      <c r="E30" s="8">
        <v>1</v>
      </c>
      <c r="F30" s="8" t="s">
        <v>20</v>
      </c>
      <c r="G30" s="15"/>
      <c r="H30" s="16"/>
    </row>
    <row r="31" spans="2:8" ht="13.5" thickBot="1">
      <c r="B31" s="8"/>
      <c r="C31" s="17" t="s">
        <v>67</v>
      </c>
      <c r="D31" s="14"/>
      <c r="E31" s="14"/>
      <c r="F31" s="8"/>
      <c r="G31" s="15"/>
      <c r="H31" s="16"/>
    </row>
    <row r="32" spans="2:8" ht="39" thickBot="1">
      <c r="B32" s="8">
        <v>1</v>
      </c>
      <c r="C32" s="13" t="s">
        <v>65</v>
      </c>
      <c r="D32" s="8" t="s">
        <v>48</v>
      </c>
      <c r="E32" s="8">
        <v>1</v>
      </c>
      <c r="F32" s="8" t="s">
        <v>20</v>
      </c>
      <c r="G32" s="10"/>
      <c r="H32" s="11"/>
    </row>
    <row r="33" spans="2:8" ht="26.25" thickBot="1">
      <c r="B33" s="8">
        <f>B32+1</f>
        <v>2</v>
      </c>
      <c r="C33" s="13" t="s">
        <v>49</v>
      </c>
      <c r="D33" s="8"/>
      <c r="E33" s="8">
        <v>1</v>
      </c>
      <c r="F33" s="8" t="s">
        <v>20</v>
      </c>
      <c r="G33" s="10"/>
      <c r="H33" s="11"/>
    </row>
    <row r="34" spans="2:8" ht="13.5" thickBot="1">
      <c r="B34" s="8">
        <f>B33+1</f>
        <v>3</v>
      </c>
      <c r="C34" s="13" t="s">
        <v>24</v>
      </c>
      <c r="D34" s="8" t="s">
        <v>25</v>
      </c>
      <c r="E34" s="8">
        <v>2</v>
      </c>
      <c r="F34" s="8" t="s">
        <v>20</v>
      </c>
      <c r="G34" s="10"/>
      <c r="H34" s="11"/>
    </row>
    <row r="35" spans="2:8" ht="13.5" thickBot="1">
      <c r="B35" s="8">
        <f>B34+1</f>
        <v>4</v>
      </c>
      <c r="C35" s="13" t="s">
        <v>24</v>
      </c>
      <c r="D35" s="8" t="s">
        <v>26</v>
      </c>
      <c r="E35" s="8">
        <v>4</v>
      </c>
      <c r="F35" s="8" t="s">
        <v>20</v>
      </c>
      <c r="G35" s="10"/>
      <c r="H35" s="11"/>
    </row>
    <row r="36" spans="2:8" ht="39" thickBot="1">
      <c r="B36" s="8">
        <f>B35+1</f>
        <v>5</v>
      </c>
      <c r="C36" s="13" t="s">
        <v>23</v>
      </c>
      <c r="D36" s="8"/>
      <c r="E36" s="8">
        <v>3</v>
      </c>
      <c r="F36" s="8" t="s">
        <v>20</v>
      </c>
      <c r="G36" s="10"/>
      <c r="H36" s="11"/>
    </row>
    <row r="37" spans="2:8" ht="26.25" thickBot="1">
      <c r="B37" s="8">
        <f>B36+1</f>
        <v>6</v>
      </c>
      <c r="C37" s="13" t="s">
        <v>18</v>
      </c>
      <c r="D37" s="8"/>
      <c r="E37" s="8">
        <v>1</v>
      </c>
      <c r="F37" s="8" t="s">
        <v>20</v>
      </c>
      <c r="G37" s="15"/>
      <c r="H37" s="16"/>
    </row>
    <row r="38" spans="2:8" ht="12.75">
      <c r="B38" s="18"/>
      <c r="H38" s="30">
        <f>SUM(H28:H37)</f>
        <v>0</v>
      </c>
    </row>
    <row r="39" spans="2:8" ht="12.75">
      <c r="B39" s="18"/>
      <c r="H39" s="30"/>
    </row>
    <row r="40" ht="12.75">
      <c r="B40" s="1" t="s">
        <v>59</v>
      </c>
    </row>
    <row r="41" spans="2:8" ht="13.5" thickBot="1">
      <c r="B41" s="46" t="s">
        <v>47</v>
      </c>
      <c r="C41" s="46"/>
      <c r="D41" s="46"/>
      <c r="E41" s="46"/>
      <c r="F41" s="46"/>
      <c r="G41" s="46"/>
      <c r="H41" s="46"/>
    </row>
    <row r="42" spans="2:8" ht="26.25" thickBot="1">
      <c r="B42" s="12" t="s">
        <v>5</v>
      </c>
      <c r="C42" s="3" t="s">
        <v>39</v>
      </c>
      <c r="D42" s="4" t="s">
        <v>38</v>
      </c>
      <c r="E42" s="4" t="s">
        <v>6</v>
      </c>
      <c r="F42" s="4" t="s">
        <v>19</v>
      </c>
      <c r="G42" s="5" t="s">
        <v>7</v>
      </c>
      <c r="H42" s="6" t="s">
        <v>8</v>
      </c>
    </row>
    <row r="43" spans="2:8" ht="51.75" thickBot="1">
      <c r="B43" s="8">
        <v>1</v>
      </c>
      <c r="C43" s="13" t="s">
        <v>73</v>
      </c>
      <c r="D43" s="8" t="s">
        <v>53</v>
      </c>
      <c r="E43" s="8">
        <v>1</v>
      </c>
      <c r="F43" s="8" t="s">
        <v>20</v>
      </c>
      <c r="G43" s="21"/>
      <c r="H43" s="11">
        <f>G43*E43</f>
        <v>0</v>
      </c>
    </row>
    <row r="44" spans="2:8" ht="51.75" thickBot="1">
      <c r="B44" s="8">
        <f>B43+1</f>
        <v>2</v>
      </c>
      <c r="C44" s="19" t="s">
        <v>74</v>
      </c>
      <c r="D44" s="8" t="s">
        <v>53</v>
      </c>
      <c r="E44" s="20">
        <v>3</v>
      </c>
      <c r="F44" s="8" t="s">
        <v>20</v>
      </c>
      <c r="G44" s="21"/>
      <c r="H44" s="11">
        <f>G44*E44</f>
        <v>0</v>
      </c>
    </row>
    <row r="45" spans="2:8" ht="64.5" thickBot="1">
      <c r="B45" s="8">
        <f>B44+1</f>
        <v>3</v>
      </c>
      <c r="C45" s="19" t="s">
        <v>60</v>
      </c>
      <c r="D45" s="8" t="s">
        <v>53</v>
      </c>
      <c r="E45" s="20">
        <v>1</v>
      </c>
      <c r="F45" s="8" t="s">
        <v>20</v>
      </c>
      <c r="G45" s="21"/>
      <c r="H45" s="11">
        <f>G45*E45</f>
        <v>0</v>
      </c>
    </row>
    <row r="46" spans="2:8" ht="51.75" thickBot="1">
      <c r="B46" s="8">
        <f>B45+1</f>
        <v>4</v>
      </c>
      <c r="C46" s="19" t="s">
        <v>52</v>
      </c>
      <c r="D46" s="8" t="s">
        <v>53</v>
      </c>
      <c r="E46" s="20">
        <v>1</v>
      </c>
      <c r="F46" s="8" t="s">
        <v>20</v>
      </c>
      <c r="G46" s="21"/>
      <c r="H46" s="11">
        <f>G46*E46</f>
        <v>0</v>
      </c>
    </row>
    <row r="47" ht="12.75">
      <c r="H47" s="30">
        <f>SUM(H44:H46)</f>
        <v>0</v>
      </c>
    </row>
    <row r="48" ht="12.75">
      <c r="H48" s="30"/>
    </row>
    <row r="49" ht="12.75">
      <c r="B49" s="1" t="s">
        <v>70</v>
      </c>
    </row>
    <row r="50" spans="2:8" ht="13.5" thickBot="1">
      <c r="B50" s="45" t="s">
        <v>29</v>
      </c>
      <c r="C50" s="45"/>
      <c r="D50" s="45"/>
      <c r="E50" s="45"/>
      <c r="F50" s="45"/>
      <c r="G50" s="45"/>
      <c r="H50" s="45"/>
    </row>
    <row r="51" spans="2:8" ht="26.25" thickBot="1">
      <c r="B51" s="12" t="s">
        <v>5</v>
      </c>
      <c r="C51" s="3" t="s">
        <v>39</v>
      </c>
      <c r="D51" s="4" t="s">
        <v>38</v>
      </c>
      <c r="E51" s="4" t="s">
        <v>6</v>
      </c>
      <c r="F51" s="4" t="s">
        <v>19</v>
      </c>
      <c r="G51" s="5" t="s">
        <v>7</v>
      </c>
      <c r="H51" s="6" t="s">
        <v>8</v>
      </c>
    </row>
    <row r="52" spans="2:8" ht="26.25" thickBot="1">
      <c r="B52" s="8">
        <v>1</v>
      </c>
      <c r="C52" s="19" t="s">
        <v>61</v>
      </c>
      <c r="D52" s="20"/>
      <c r="E52" s="20">
        <v>3</v>
      </c>
      <c r="F52" s="20" t="s">
        <v>63</v>
      </c>
      <c r="G52" s="10"/>
      <c r="H52" s="11">
        <f>G52*E52</f>
        <v>0</v>
      </c>
    </row>
    <row r="53" spans="2:8" ht="26.25" thickBot="1">
      <c r="B53" s="8">
        <f>B52+1</f>
        <v>2</v>
      </c>
      <c r="C53" s="13" t="s">
        <v>33</v>
      </c>
      <c r="D53" s="8" t="s">
        <v>30</v>
      </c>
      <c r="E53" s="8">
        <v>160</v>
      </c>
      <c r="F53" s="8" t="s">
        <v>1</v>
      </c>
      <c r="G53" s="10"/>
      <c r="H53" s="11">
        <f>G53*E53</f>
        <v>0</v>
      </c>
    </row>
    <row r="54" spans="2:8" ht="51.75" thickBot="1">
      <c r="B54" s="8">
        <f>B53+1</f>
        <v>3</v>
      </c>
      <c r="C54" s="13" t="s">
        <v>50</v>
      </c>
      <c r="D54" s="8" t="s">
        <v>40</v>
      </c>
      <c r="E54" s="8">
        <v>1</v>
      </c>
      <c r="F54" s="22" t="s">
        <v>20</v>
      </c>
      <c r="G54" s="10"/>
      <c r="H54" s="11">
        <f>G54*E54</f>
        <v>0</v>
      </c>
    </row>
    <row r="55" spans="2:8" ht="51.75" thickBot="1">
      <c r="B55" s="8">
        <f>B54+1</f>
        <v>4</v>
      </c>
      <c r="C55" s="13" t="s">
        <v>9</v>
      </c>
      <c r="D55" s="8" t="s">
        <v>22</v>
      </c>
      <c r="E55" s="8">
        <v>150</v>
      </c>
      <c r="F55" s="8" t="s">
        <v>1</v>
      </c>
      <c r="G55" s="10"/>
      <c r="H55" s="11">
        <f>G55*E55</f>
        <v>0</v>
      </c>
    </row>
    <row r="56" spans="2:8" ht="13.5" thickBot="1">
      <c r="B56" s="8">
        <f>B55+1</f>
        <v>5</v>
      </c>
      <c r="C56" s="13" t="s">
        <v>28</v>
      </c>
      <c r="D56" s="8"/>
      <c r="E56" s="8">
        <v>1</v>
      </c>
      <c r="F56" s="22" t="s">
        <v>20</v>
      </c>
      <c r="G56" s="10"/>
      <c r="H56" s="11">
        <f>G56*E56</f>
        <v>0</v>
      </c>
    </row>
    <row r="57" spans="2:8" ht="12.75">
      <c r="B57" s="1"/>
      <c r="H57" s="30">
        <f>SUM(H52:H56)</f>
        <v>0</v>
      </c>
    </row>
    <row r="58" ht="12.75">
      <c r="H58" s="30"/>
    </row>
    <row r="59" ht="13.5" thickBot="1">
      <c r="B59" s="1" t="s">
        <v>71</v>
      </c>
    </row>
    <row r="60" spans="2:8" ht="26.25" thickBot="1">
      <c r="B60" s="12" t="s">
        <v>5</v>
      </c>
      <c r="C60" s="3" t="s">
        <v>39</v>
      </c>
      <c r="D60" s="4" t="s">
        <v>38</v>
      </c>
      <c r="E60" s="4" t="s">
        <v>0</v>
      </c>
      <c r="F60" s="4" t="s">
        <v>19</v>
      </c>
      <c r="G60" s="5" t="s">
        <v>7</v>
      </c>
      <c r="H60" s="6" t="s">
        <v>8</v>
      </c>
    </row>
    <row r="61" spans="2:8" ht="39" thickBot="1">
      <c r="B61" s="8">
        <v>1</v>
      </c>
      <c r="C61" s="9" t="s">
        <v>37</v>
      </c>
      <c r="D61" s="8"/>
      <c r="E61" s="8">
        <v>1</v>
      </c>
      <c r="F61" s="23" t="s">
        <v>20</v>
      </c>
      <c r="G61" s="10"/>
      <c r="H61" s="11">
        <f>G61*E61</f>
        <v>0</v>
      </c>
    </row>
    <row r="62" spans="2:8" ht="26.25" thickBot="1">
      <c r="B62" s="8">
        <f>B61+1</f>
        <v>2</v>
      </c>
      <c r="C62" s="9" t="s">
        <v>36</v>
      </c>
      <c r="D62" s="8"/>
      <c r="E62" s="8">
        <v>1</v>
      </c>
      <c r="F62" s="23" t="s">
        <v>20</v>
      </c>
      <c r="G62" s="10"/>
      <c r="H62" s="11">
        <f>G62*E62</f>
        <v>0</v>
      </c>
    </row>
    <row r="63" spans="2:8" ht="13.5" thickBot="1">
      <c r="B63" s="8">
        <f>B62+1</f>
        <v>3</v>
      </c>
      <c r="C63" s="9" t="s">
        <v>35</v>
      </c>
      <c r="D63" s="8"/>
      <c r="E63" s="8">
        <v>1</v>
      </c>
      <c r="F63" s="23" t="s">
        <v>20</v>
      </c>
      <c r="G63" s="10"/>
      <c r="H63" s="11">
        <f>G63*E63</f>
        <v>0</v>
      </c>
    </row>
    <row r="64" spans="2:8" ht="51.75" thickBot="1">
      <c r="B64" s="8">
        <f>B63+1</f>
        <v>4</v>
      </c>
      <c r="C64" s="13" t="s">
        <v>62</v>
      </c>
      <c r="D64" s="8"/>
      <c r="E64" s="8">
        <v>10</v>
      </c>
      <c r="F64" s="22" t="s">
        <v>63</v>
      </c>
      <c r="G64" s="10"/>
      <c r="H64" s="11">
        <f>G64*E64</f>
        <v>0</v>
      </c>
    </row>
    <row r="65" spans="2:8" ht="39" thickBot="1">
      <c r="B65" s="8">
        <f>B64+1</f>
        <v>5</v>
      </c>
      <c r="C65" s="13" t="s">
        <v>27</v>
      </c>
      <c r="D65" s="24"/>
      <c r="E65" s="8">
        <v>1</v>
      </c>
      <c r="F65" s="22" t="s">
        <v>20</v>
      </c>
      <c r="G65" s="10"/>
      <c r="H65" s="11">
        <f>G65*E65</f>
        <v>0</v>
      </c>
    </row>
    <row r="66" ht="12.75">
      <c r="H66" s="30">
        <f>SUM(H61:H65)</f>
        <v>0</v>
      </c>
    </row>
    <row r="69" spans="3:8" ht="12.75">
      <c r="C69" s="31"/>
      <c r="G69" s="44"/>
      <c r="H69" s="44"/>
    </row>
    <row r="71" spans="4:8" ht="12.75">
      <c r="D71" s="25"/>
      <c r="E71" s="25"/>
      <c r="F71" s="25"/>
      <c r="G71" s="25"/>
      <c r="H71" s="25"/>
    </row>
  </sheetData>
  <sheetProtection/>
  <mergeCells count="6">
    <mergeCell ref="G69:H69"/>
    <mergeCell ref="B50:H50"/>
    <mergeCell ref="B26:H26"/>
    <mergeCell ref="B2:H2"/>
    <mergeCell ref="B41:H41"/>
    <mergeCell ref="B17:H17"/>
  </mergeCells>
  <printOptions/>
  <pageMargins left="0.25" right="0.25" top="0.75" bottom="0.75" header="0.3" footer="0.3"/>
  <pageSetup horizontalDpi="600" verticalDpi="600" orientation="portrait" paperSize="9" scale="67" r:id="rId1"/>
  <rowBreaks count="3" manualBreakCount="3">
    <brk id="24" max="7" man="1"/>
    <brk id="75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Puklavec</dc:creator>
  <cp:keywords/>
  <dc:description/>
  <cp:lastModifiedBy>PCMobil</cp:lastModifiedBy>
  <cp:lastPrinted>2015-09-30T17:01:13Z</cp:lastPrinted>
  <dcterms:created xsi:type="dcterms:W3CDTF">2009-09-08T09:52:37Z</dcterms:created>
  <dcterms:modified xsi:type="dcterms:W3CDTF">2019-07-01T07:02:30Z</dcterms:modified>
  <cp:category/>
  <cp:version/>
  <cp:contentType/>
  <cp:contentStatus/>
</cp:coreProperties>
</file>